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esktop\"/>
    </mc:Choice>
  </mc:AlternateContent>
  <xr:revisionPtr revIDLastSave="0" documentId="8_{B18EAC8D-8EE7-4C29-894A-24EC9DBB6C9E}" xr6:coauthVersionLast="45" xr6:coauthVersionMax="45" xr10:uidLastSave="{00000000-0000-0000-0000-000000000000}"/>
  <bookViews>
    <workbookView xWindow="38280" yWindow="-120" windowWidth="29040" windowHeight="15840" xr2:uid="{548E40E7-9520-4220-A36F-30FEEC0F4C57}"/>
  </bookViews>
  <sheets>
    <sheet name="Blad1" sheetId="1" r:id="rId1"/>
    <sheet name="Reistijd" sheetId="2" r:id="rId2"/>
  </sheets>
  <externalReferences>
    <externalReference r:id="rId3"/>
  </externalReferences>
  <definedNames>
    <definedName name="_xlnm.Print_Titles" localSheetId="0">Blad1!$1:$2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5" i="1"/>
  <c r="C4" i="1"/>
  <c r="C3" i="1"/>
  <c r="C114" i="1" l="1"/>
  <c r="C101" i="1"/>
  <c r="C93" i="1"/>
  <c r="C94" i="1"/>
  <c r="C95" i="1"/>
  <c r="C96" i="1"/>
  <c r="C97" i="1"/>
  <c r="C92" i="1"/>
  <c r="C91" i="1"/>
  <c r="C90" i="1"/>
  <c r="C85" i="1"/>
  <c r="C80" i="1"/>
  <c r="C79" i="1"/>
  <c r="C77" i="1"/>
  <c r="C70" i="1"/>
  <c r="C69" i="1"/>
  <c r="C68" i="1"/>
  <c r="C67" i="1"/>
  <c r="C66" i="1"/>
  <c r="C60" i="1"/>
  <c r="C61" i="1"/>
  <c r="C59" i="1"/>
  <c r="C58" i="1"/>
  <c r="C55" i="1"/>
  <c r="C54" i="1"/>
  <c r="C43" i="1"/>
  <c r="C31" i="1"/>
  <c r="C98" i="1"/>
  <c r="C17" i="1"/>
  <c r="C18" i="1"/>
  <c r="C19" i="1"/>
  <c r="C21" i="1"/>
  <c r="C22" i="1"/>
  <c r="C23" i="1"/>
  <c r="C24" i="1"/>
  <c r="C25" i="1"/>
  <c r="C26" i="1"/>
  <c r="C28" i="1"/>
  <c r="C14" i="1"/>
  <c r="C15" i="1"/>
  <c r="B43" i="2" l="1"/>
  <c r="C113" i="1"/>
  <c r="C112" i="1"/>
  <c r="C111" i="1"/>
  <c r="C110" i="1"/>
  <c r="C109" i="1"/>
  <c r="C108" i="1"/>
  <c r="C107" i="1"/>
  <c r="C106" i="1"/>
  <c r="C105" i="1"/>
  <c r="C104" i="1"/>
  <c r="C102" i="1"/>
  <c r="C100" i="1"/>
  <c r="C89" i="1"/>
  <c r="C88" i="1"/>
  <c r="C87" i="1"/>
  <c r="C86" i="1"/>
  <c r="C75" i="1"/>
  <c r="C74" i="1"/>
  <c r="C73" i="1"/>
  <c r="C72" i="1"/>
  <c r="C65" i="1"/>
  <c r="C64" i="1"/>
  <c r="C63" i="1"/>
  <c r="C57" i="1"/>
  <c r="C53" i="1"/>
  <c r="C52" i="1"/>
  <c r="C51" i="1"/>
  <c r="C50" i="1"/>
  <c r="C49" i="1"/>
  <c r="C47" i="1"/>
  <c r="C45" i="1"/>
  <c r="C44" i="1"/>
  <c r="C42" i="1"/>
  <c r="C41" i="1"/>
  <c r="C40" i="1"/>
  <c r="C39" i="1"/>
  <c r="C38" i="1"/>
  <c r="C37" i="1"/>
  <c r="C35" i="1"/>
  <c r="C34" i="1"/>
  <c r="C78" i="1" l="1"/>
  <c r="C20" i="1"/>
</calcChain>
</file>

<file path=xl/sharedStrings.xml><?xml version="1.0" encoding="utf-8"?>
<sst xmlns="http://schemas.openxmlformats.org/spreadsheetml/2006/main" count="1415" uniqueCount="432">
  <si>
    <t>Risne Stars X14 1</t>
  </si>
  <si>
    <t>Peatminers X14 2</t>
  </si>
  <si>
    <t>Reggehal</t>
  </si>
  <si>
    <t>RIJSSEN</t>
  </si>
  <si>
    <t>-</t>
  </si>
  <si>
    <t>Smelt, Matthijs</t>
  </si>
  <si>
    <t>Mulder, Wietse</t>
  </si>
  <si>
    <t xml:space="preserve">Reinink, Brian </t>
  </si>
  <si>
    <t>Landstede ZAC VSE1</t>
  </si>
  <si>
    <t>Peatminers V22 1</t>
  </si>
  <si>
    <t>Topsporthal Landstede</t>
  </si>
  <si>
    <t>Zwolle</t>
  </si>
  <si>
    <t>Aalderink, Annelin</t>
  </si>
  <si>
    <t>Telgte, Jose ter</t>
  </si>
  <si>
    <t>Girschik, Desiree</t>
  </si>
  <si>
    <t>Amical VSE 2</t>
  </si>
  <si>
    <t>Peatminers VSE 1</t>
  </si>
  <si>
    <t>Diekmanhal</t>
  </si>
  <si>
    <t>ENSCHEDE</t>
  </si>
  <si>
    <t>zelf</t>
  </si>
  <si>
    <t>ZAALWACHT</t>
  </si>
  <si>
    <t>Winkels, Tim</t>
  </si>
  <si>
    <t>AFSLUITEN</t>
  </si>
  <si>
    <t>Peatminers V16 2</t>
  </si>
  <si>
    <t>Arnhem Eagles V16 1</t>
  </si>
  <si>
    <t>Semi-permanente hal</t>
  </si>
  <si>
    <t>VRIEZENVEEN</t>
  </si>
  <si>
    <t>Sermondt, Jasmijn Van</t>
  </si>
  <si>
    <t>Alhomsi, Leen</t>
  </si>
  <si>
    <t>Plaggenmars, Dennis</t>
  </si>
  <si>
    <t>Dooren, Rob van</t>
  </si>
  <si>
    <t>Arnhem Eagles X14 1</t>
  </si>
  <si>
    <t>Peatminers X14 1</t>
  </si>
  <si>
    <t>MFC de Omnibus</t>
  </si>
  <si>
    <t>ARNHEM</t>
  </si>
  <si>
    <t>Morsink, Maarten</t>
  </si>
  <si>
    <t>Tjonk, Jordy</t>
  </si>
  <si>
    <t>The Jugglers X12 2</t>
  </si>
  <si>
    <t>Peatminers X12 2</t>
  </si>
  <si>
    <t>Deppenbroek</t>
  </si>
  <si>
    <t>Roelofs, Lynde</t>
  </si>
  <si>
    <t>Folbert, Noa</t>
  </si>
  <si>
    <t>Spier, Hannah</t>
  </si>
  <si>
    <t>BS Leiden V14 1</t>
  </si>
  <si>
    <t>Peatminers V14 1</t>
  </si>
  <si>
    <t>Vijf Meihal</t>
  </si>
  <si>
    <t>LEIDEN</t>
  </si>
  <si>
    <t>Hopster, Marit</t>
  </si>
  <si>
    <t>Reuver, Annika</t>
  </si>
  <si>
    <t>Krommendijk, Fien</t>
  </si>
  <si>
    <t>Hanze Stars MSE 1</t>
  </si>
  <si>
    <t>Peatminers MSE 1</t>
  </si>
  <si>
    <t>De Mene</t>
  </si>
  <si>
    <t>ZUTPHEN</t>
  </si>
  <si>
    <t>Olstars M18 1</t>
  </si>
  <si>
    <t>Peatminers M18 1</t>
  </si>
  <si>
    <t>De Hooiberg</t>
  </si>
  <si>
    <t>OLST</t>
  </si>
  <si>
    <t>Alhomsi, Bassel</t>
  </si>
  <si>
    <t>Haan, Melle De</t>
  </si>
  <si>
    <t>Souverijn, Jesse</t>
  </si>
  <si>
    <t>Twente Buzzards X12 1</t>
  </si>
  <si>
    <t>Peatminers X12 1</t>
  </si>
  <si>
    <t>Hasseleres</t>
  </si>
  <si>
    <t>HENGELO OV</t>
  </si>
  <si>
    <t>Smit, Abel</t>
  </si>
  <si>
    <t>Bos, Wesley</t>
  </si>
  <si>
    <t>Ekkel, Jesse</t>
  </si>
  <si>
    <t>The Jugglers V16 1</t>
  </si>
  <si>
    <t>Peatminers V16 1</t>
  </si>
  <si>
    <t>coach: Johan Wessels</t>
  </si>
  <si>
    <t>Benus, Vera</t>
  </si>
  <si>
    <t>Letteboer, Madé</t>
  </si>
  <si>
    <t>Nijland, Lauren</t>
  </si>
  <si>
    <t>The Jugglers M16 2</t>
  </si>
  <si>
    <t>Peatminers M16 1</t>
  </si>
  <si>
    <t>Dooren, Thijs Van</t>
  </si>
  <si>
    <t>Schepers, Hugo</t>
  </si>
  <si>
    <t>BV Orca's M22 1</t>
  </si>
  <si>
    <t>Peatminers M22 1</t>
  </si>
  <si>
    <t>Sporthal de Vlechttuinen</t>
  </si>
  <si>
    <t>URK</t>
  </si>
  <si>
    <t>Webbink, Jelle</t>
  </si>
  <si>
    <t>Beld, Thomas</t>
  </si>
  <si>
    <t>Haan, Ties De</t>
  </si>
  <si>
    <t>HERFSTVAKANTIE NOORD   19 T/M 26 OKTOBER</t>
  </si>
  <si>
    <t>Amical MSE 2</t>
  </si>
  <si>
    <t>Jaspers Faijer, Natasja</t>
  </si>
  <si>
    <t>BEKER</t>
  </si>
  <si>
    <t>Landslake Lions V20</t>
  </si>
  <si>
    <t>De Stamper</t>
  </si>
  <si>
    <t>Meijers, Annefleur</t>
  </si>
  <si>
    <t>nbb</t>
  </si>
  <si>
    <t>The Valley Bucketeers M18 1</t>
  </si>
  <si>
    <t>Het Ravijn</t>
  </si>
  <si>
    <t>NIJVERDAL</t>
  </si>
  <si>
    <t>Webbink, Lars</t>
  </si>
  <si>
    <t>Rohof, Steyn</t>
  </si>
  <si>
    <t>Jaspers Faijer, Chiel</t>
  </si>
  <si>
    <t>Jolly Jumpers VSE 2</t>
  </si>
  <si>
    <t>Hoedeman, Judith</t>
  </si>
  <si>
    <t>Goosselink, Manouk</t>
  </si>
  <si>
    <t>Aalderink, Suzan</t>
  </si>
  <si>
    <t>Fokke, Dianne</t>
  </si>
  <si>
    <t>B.V Isala / S.V. Twello VSE 1</t>
  </si>
  <si>
    <t>Beuving, Mathieu</t>
  </si>
  <si>
    <t>Jaspers Faijer, Thom</t>
  </si>
  <si>
    <t>Schmidt, Chris</t>
  </si>
  <si>
    <t>Ceres M22 1</t>
  </si>
  <si>
    <t>Timmerman, Lisanne</t>
  </si>
  <si>
    <t>Jaspers Faijer, Nienke</t>
  </si>
  <si>
    <t>Perik, José</t>
  </si>
  <si>
    <t>Abbink, Johan</t>
  </si>
  <si>
    <t>Dijk, Quint Van</t>
  </si>
  <si>
    <t>Haan, Bauke De</t>
  </si>
  <si>
    <t>Wanders, Ruward</t>
  </si>
  <si>
    <t>B.V. Batouwe V16 1</t>
  </si>
  <si>
    <t>Folbert, Romee</t>
  </si>
  <si>
    <t>Buuren, Silke Van</t>
  </si>
  <si>
    <t>Telgte, José ter</t>
  </si>
  <si>
    <t>B.V. Batouwe X14 1</t>
  </si>
  <si>
    <t>Reuver, Lars</t>
  </si>
  <si>
    <t>Vels, Sjoerd Van</t>
  </si>
  <si>
    <t>Overweg, Michiel</t>
  </si>
  <si>
    <t>BV Wyba V18 1</t>
  </si>
  <si>
    <t>Hoff, Maartje</t>
  </si>
  <si>
    <t>Huizing, Maud</t>
  </si>
  <si>
    <t>Stegeman, Jill</t>
  </si>
  <si>
    <t>The Valley Bucketeers M16 1</t>
  </si>
  <si>
    <t>Peters, Gwen</t>
  </si>
  <si>
    <t>Peters, Lynn</t>
  </si>
  <si>
    <t>Reuver, Thyrza</t>
  </si>
  <si>
    <t>Einhaus, Niels</t>
  </si>
  <si>
    <t>Dozy BV Den Helder V14 1</t>
  </si>
  <si>
    <t>Girschik, Tom</t>
  </si>
  <si>
    <t>Smelt, Jurgen</t>
  </si>
  <si>
    <t>Zandbergen, John</t>
  </si>
  <si>
    <t>Landstede Basketbal ZAC X14 3</t>
  </si>
  <si>
    <t>ZWOLLE</t>
  </si>
  <si>
    <t>Meijer, Mil</t>
  </si>
  <si>
    <t>Schipper, Aaron</t>
  </si>
  <si>
    <t>Timmerman, David</t>
  </si>
  <si>
    <t>The Jugglers MSE 2</t>
  </si>
  <si>
    <t>Korblet, Evelien</t>
  </si>
  <si>
    <t>Risne Stars VSE 1</t>
  </si>
  <si>
    <t>Roelofs, Julian</t>
  </si>
  <si>
    <t>Slettenhaar, Gerjon</t>
  </si>
  <si>
    <t>The Valley Bucketeers X12 1</t>
  </si>
  <si>
    <t>Klaasen, David</t>
  </si>
  <si>
    <t>Winkels, Susan</t>
  </si>
  <si>
    <t>Twente Buzzards M18 2</t>
  </si>
  <si>
    <t>Beld, Jamie</t>
  </si>
  <si>
    <t>Burggraaf, Nick</t>
  </si>
  <si>
    <t>Kroeze, Roy</t>
  </si>
  <si>
    <t>Schumer, Emma</t>
  </si>
  <si>
    <t>The Jugglers X12 1</t>
  </si>
  <si>
    <t>Schoonewille, Luuk</t>
  </si>
  <si>
    <t>The Jugglers X14 1</t>
  </si>
  <si>
    <t>Smelt, Wouter</t>
  </si>
  <si>
    <t>Bove, Brenda</t>
  </si>
  <si>
    <t>Mikhael, Talar</t>
  </si>
  <si>
    <t>BV Orca's VSE2</t>
  </si>
  <si>
    <t>Rebound '73 M22 1</t>
  </si>
  <si>
    <t>Stadsweiden</t>
  </si>
  <si>
    <t>HARDERWIJK</t>
  </si>
  <si>
    <t>B.V. Isala MSE 1</t>
  </si>
  <si>
    <t>De Kroon</t>
  </si>
  <si>
    <t>DEVENTER</t>
  </si>
  <si>
    <t>Fokke, Ellen</t>
  </si>
  <si>
    <t>Risne Stars X12 1</t>
  </si>
  <si>
    <t>Amical M18 1</t>
  </si>
  <si>
    <t>Picker Reds M22 1</t>
  </si>
  <si>
    <t>Pickerhal</t>
  </si>
  <si>
    <t>EIBERGEN</t>
  </si>
  <si>
    <t>SBA Sphinx SE1</t>
  </si>
  <si>
    <t>De Bongerd</t>
  </si>
  <si>
    <t>WAGENINGEN</t>
  </si>
  <si>
    <t>Korte, Anna</t>
  </si>
  <si>
    <t>Langeler, Petran</t>
  </si>
  <si>
    <t>Kroese, Imme</t>
  </si>
  <si>
    <t>Langeler, Patrick</t>
  </si>
  <si>
    <t>Meier, Nick</t>
  </si>
  <si>
    <t>Dooren, Els Van</t>
  </si>
  <si>
    <t>Mullink, Lisa</t>
  </si>
  <si>
    <t>WSV X14 2</t>
  </si>
  <si>
    <t>WSV Sporthal</t>
  </si>
  <si>
    <t>APELDOORN</t>
  </si>
  <si>
    <t>Kikkers VSE 1</t>
  </si>
  <si>
    <t>'t Wooldrik</t>
  </si>
  <si>
    <t>BORNE</t>
  </si>
  <si>
    <t>WSV MSE 2</t>
  </si>
  <si>
    <t>Huijgen, Thijs</t>
  </si>
  <si>
    <t>Weide, Liam Van Der</t>
  </si>
  <si>
    <t>Vels, Giel Van</t>
  </si>
  <si>
    <t>Jaspers Faijer, Lisse</t>
  </si>
  <si>
    <t>Huis In T Veld, Lianne</t>
  </si>
  <si>
    <t>Poscool, Edison</t>
  </si>
  <si>
    <t>Milner, Matthew</t>
  </si>
  <si>
    <t>Slot, Daan</t>
  </si>
  <si>
    <t>Spenkelink, Stephan</t>
  </si>
  <si>
    <t>Poscool, Delciano</t>
  </si>
  <si>
    <t>Schipper, Sander</t>
  </si>
  <si>
    <t>Oude Booyink, Siemen</t>
  </si>
  <si>
    <t>Arnhem Eagles M22 2</t>
  </si>
  <si>
    <t>Kikkers MSE 1</t>
  </si>
  <si>
    <t>Twente Buzzards M16 1</t>
  </si>
  <si>
    <t>Schipper, Kevin</t>
  </si>
  <si>
    <t>Solar systemen-Grasshoppers V14 1</t>
  </si>
  <si>
    <t>Cleyn Duin</t>
  </si>
  <si>
    <t>KATWIJK ZH</t>
  </si>
  <si>
    <t>BV Wyba X14 1</t>
  </si>
  <si>
    <t>Sportcentrum Arcus</t>
  </si>
  <si>
    <t>WIJCHEN</t>
  </si>
  <si>
    <t>V.U.A.S. V18 1</t>
  </si>
  <si>
    <t>Sporthal 't Dok</t>
  </si>
  <si>
    <t>DRONTEN</t>
  </si>
  <si>
    <t>Krommendijk, Isa</t>
  </si>
  <si>
    <t>Jolly Jumpers VSE2</t>
  </si>
  <si>
    <t>Amical V16 1</t>
  </si>
  <si>
    <t>Slot, Eleonoor</t>
  </si>
  <si>
    <t>Letteboer, Valerie</t>
  </si>
  <si>
    <t>WSV V16 1</t>
  </si>
  <si>
    <t>Landstede Basketbal ZAC X14 1</t>
  </si>
  <si>
    <t>BCE'78 M22 1</t>
  </si>
  <si>
    <t>De Peppel</t>
  </si>
  <si>
    <t>EDE GLD</t>
  </si>
  <si>
    <t>WSV M16 1</t>
  </si>
  <si>
    <t>Jansen op de Haar, Boaz</t>
  </si>
  <si>
    <t>Lokomotief V14 1</t>
  </si>
  <si>
    <t>Van Zweedenhal</t>
  </si>
  <si>
    <t>RIJSWIJK ZH</t>
  </si>
  <si>
    <t>Folbert, Isa</t>
  </si>
  <si>
    <t>Langeler, Nieke</t>
  </si>
  <si>
    <t>Risne Stars MSE 1</t>
  </si>
  <si>
    <t>Landstede Basketbal ZAC V18 2</t>
  </si>
  <si>
    <t>Twente Buzzards MSE 2</t>
  </si>
  <si>
    <t>Rebound '73 X14 1</t>
  </si>
  <si>
    <t>S.V.Z.W. M16 1</t>
  </si>
  <si>
    <t>Orca's V16 2</t>
  </si>
  <si>
    <t>MBCA Amstelveen V14 1</t>
  </si>
  <si>
    <t>WSV M22 1</t>
  </si>
  <si>
    <t>21-12,2019</t>
  </si>
  <si>
    <t>De Vlaskoel</t>
  </si>
  <si>
    <t>TUBBERGEN</t>
  </si>
  <si>
    <t>KERSTVAKANTIE 21 DEC T/M 5 JAN</t>
  </si>
  <si>
    <t>TABEL REISTIJD.</t>
  </si>
  <si>
    <t>Club</t>
  </si>
  <si>
    <t>Plaats in hoofdletters</t>
  </si>
  <si>
    <t>Plaats</t>
  </si>
  <si>
    <t>Reistijd+omkleden</t>
  </si>
  <si>
    <t>Give &amp; Go</t>
  </si>
  <si>
    <t>AALTEN</t>
  </si>
  <si>
    <t>Aalten</t>
  </si>
  <si>
    <t>Uitsmijters</t>
  </si>
  <si>
    <t>ALMELO</t>
  </si>
  <si>
    <t xml:space="preserve">Almelo                  </t>
  </si>
  <si>
    <t>MBCA Amstelveen</t>
  </si>
  <si>
    <t>AMSTELVEEN</t>
  </si>
  <si>
    <t>Amstelveen</t>
  </si>
  <si>
    <t>WSV</t>
  </si>
  <si>
    <t xml:space="preserve">Apeldoorn               </t>
  </si>
  <si>
    <t>Arnhem Eagles</t>
  </si>
  <si>
    <t>Arnhem</t>
  </si>
  <si>
    <t>Batouwe</t>
  </si>
  <si>
    <t>BEMMEL</t>
  </si>
  <si>
    <t>Bemmel</t>
  </si>
  <si>
    <t>Kikkers</t>
  </si>
  <si>
    <t xml:space="preserve">Borne                   </t>
  </si>
  <si>
    <t>BCE'78</t>
  </si>
  <si>
    <t>Ede</t>
  </si>
  <si>
    <t>Isala</t>
  </si>
  <si>
    <t>Deventer</t>
  </si>
  <si>
    <t>BeCeGe</t>
  </si>
  <si>
    <t xml:space="preserve">DOETINCHEM  </t>
  </si>
  <si>
    <t xml:space="preserve">Doetinchem              </t>
  </si>
  <si>
    <t>VUAS</t>
  </si>
  <si>
    <t>Dronten</t>
  </si>
  <si>
    <t>Pigeons</t>
  </si>
  <si>
    <t>DUIVEN</t>
  </si>
  <si>
    <t>Duiven</t>
  </si>
  <si>
    <t>Picker Reds</t>
  </si>
  <si>
    <t xml:space="preserve">Eibergen                </t>
  </si>
  <si>
    <t>Raduga</t>
  </si>
  <si>
    <t>ENTER</t>
  </si>
  <si>
    <t>Enter</t>
  </si>
  <si>
    <t>Ceres</t>
  </si>
  <si>
    <t>EMMELOORD</t>
  </si>
  <si>
    <t xml:space="preserve">Emmeloord               </t>
  </si>
  <si>
    <t>Amical/Jugglers/Arriba</t>
  </si>
  <si>
    <t xml:space="preserve">Enschede                </t>
  </si>
  <si>
    <t>Basketball All Stars Epe</t>
  </si>
  <si>
    <t>EPE</t>
  </si>
  <si>
    <t>Epe</t>
  </si>
  <si>
    <t>Tonego</t>
  </si>
  <si>
    <t xml:space="preserve">HAAKSBERGEN    </t>
  </si>
  <si>
    <t xml:space="preserve">Haaksbergen             </t>
  </si>
  <si>
    <t>Second Dribble</t>
  </si>
  <si>
    <t>HARDENBERG</t>
  </si>
  <si>
    <t xml:space="preserve">Hardenberg              </t>
  </si>
  <si>
    <t>Rebound</t>
  </si>
  <si>
    <t>Harderwijk</t>
  </si>
  <si>
    <t>Twente Buzzards</t>
  </si>
  <si>
    <t xml:space="preserve">Hengelo (Ov)            </t>
  </si>
  <si>
    <t>Arta/Red Giants</t>
  </si>
  <si>
    <t>MEPPEL</t>
  </si>
  <si>
    <t xml:space="preserve">Meppel                  </t>
  </si>
  <si>
    <t>Wild Cats</t>
  </si>
  <si>
    <t>NIJMEGEN</t>
  </si>
  <si>
    <t>Nijmegen</t>
  </si>
  <si>
    <t>Valley Bucketeers</t>
  </si>
  <si>
    <t xml:space="preserve">Nijverdal               </t>
  </si>
  <si>
    <t>Olstars</t>
  </si>
  <si>
    <t>Olst</t>
  </si>
  <si>
    <t>Risne Stars</t>
  </si>
  <si>
    <t xml:space="preserve">Rijssen                 </t>
  </si>
  <si>
    <t>Lokomotief</t>
  </si>
  <si>
    <t>Rijswijk ZH</t>
  </si>
  <si>
    <t>Jolly Jumpers</t>
  </si>
  <si>
    <t xml:space="preserve">Tubbergen               </t>
  </si>
  <si>
    <t>SV Twello</t>
  </si>
  <si>
    <t>TWELLO</t>
  </si>
  <si>
    <t>Twello</t>
  </si>
  <si>
    <t>Orca's</t>
  </si>
  <si>
    <t>Urk</t>
  </si>
  <si>
    <t>VBV</t>
  </si>
  <si>
    <t>VEENENDAAL</t>
  </si>
  <si>
    <t>Veenendaal</t>
  </si>
  <si>
    <t>Peatminers</t>
  </si>
  <si>
    <t xml:space="preserve">Vriezenveen             </t>
  </si>
  <si>
    <t>Stars 84</t>
  </si>
  <si>
    <t>VROOMSHOOP</t>
  </si>
  <si>
    <t xml:space="preserve">Vroomshoop              </t>
  </si>
  <si>
    <t>Pluto</t>
  </si>
  <si>
    <t>Wageningen</t>
  </si>
  <si>
    <t>Basketbal Academie Limburg V22 1</t>
  </si>
  <si>
    <t>WEERT</t>
  </si>
  <si>
    <t>Weert</t>
  </si>
  <si>
    <t>SVZW</t>
  </si>
  <si>
    <t>WIERDEN</t>
  </si>
  <si>
    <t xml:space="preserve">Wierden                 </t>
  </si>
  <si>
    <t>Wyba</t>
  </si>
  <si>
    <t xml:space="preserve">Wijchen                  </t>
  </si>
  <si>
    <t>Snipers</t>
  </si>
  <si>
    <t>ZEEWOLDE</t>
  </si>
  <si>
    <t xml:space="preserve">Zeewolde                </t>
  </si>
  <si>
    <t>Hanze Stars</t>
  </si>
  <si>
    <t xml:space="preserve">Zutphen(Leesten-O)      </t>
  </si>
  <si>
    <t>Landstede</t>
  </si>
  <si>
    <t xml:space="preserve">Zwolle                  </t>
  </si>
  <si>
    <t>BARENDRECHT</t>
  </si>
  <si>
    <t>Barendrecht</t>
  </si>
  <si>
    <t>CBV Binnenland</t>
  </si>
  <si>
    <t>DEN HELDER</t>
  </si>
  <si>
    <t>Den Helder</t>
  </si>
  <si>
    <t>Dozy</t>
  </si>
  <si>
    <t>DEN BOSCH</t>
  </si>
  <si>
    <t>Den Bosch</t>
  </si>
  <si>
    <t>EBBC Den Bosch</t>
  </si>
  <si>
    <t>GRONINGEN</t>
  </si>
  <si>
    <t>Groningen</t>
  </si>
  <si>
    <t>Celeritas-Donar</t>
  </si>
  <si>
    <t>VEGHEL</t>
  </si>
  <si>
    <t>Veghel</t>
  </si>
  <si>
    <t>Attacus</t>
  </si>
  <si>
    <t>ZEIST</t>
  </si>
  <si>
    <t>Zeist</t>
  </si>
  <si>
    <t>B.Z. '72</t>
  </si>
  <si>
    <t>UTRECHT</t>
  </si>
  <si>
    <t>Utrecht</t>
  </si>
  <si>
    <t>BC Utr Cangeroes</t>
  </si>
  <si>
    <t>ROTTERDAM</t>
  </si>
  <si>
    <t>Rotterdam</t>
  </si>
  <si>
    <t>Devine</t>
  </si>
  <si>
    <t>AMSTERDAM</t>
  </si>
  <si>
    <t>Amsterdam</t>
  </si>
  <si>
    <t>Apollo</t>
  </si>
  <si>
    <t>Leiden</t>
  </si>
  <si>
    <t>BS Leiden</t>
  </si>
  <si>
    <t>EINDHOVEN</t>
  </si>
  <si>
    <t>Eindhoven</t>
  </si>
  <si>
    <t>Almonte</t>
  </si>
  <si>
    <t>LANDSMEER</t>
  </si>
  <si>
    <t>Landsmeer</t>
  </si>
  <si>
    <t>Landslake Lions</t>
  </si>
  <si>
    <t>BV Leeuwarden</t>
  </si>
  <si>
    <t>LEEUWARDEN</t>
  </si>
  <si>
    <t>Leeuwarden</t>
  </si>
  <si>
    <t>Solar systemen-Grasshoppers</t>
  </si>
  <si>
    <t>BC Shooters</t>
  </si>
  <si>
    <t>BUNSCHOTEN-SPAKENBURG</t>
  </si>
  <si>
    <t>Datum</t>
  </si>
  <si>
    <t>Tijd</t>
  </si>
  <si>
    <t>Vertrek</t>
  </si>
  <si>
    <t>Thuisteam</t>
  </si>
  <si>
    <t>Uitteam</t>
  </si>
  <si>
    <t>Accommodatie</t>
  </si>
  <si>
    <t>Scorer 1</t>
  </si>
  <si>
    <t>Scorer 2</t>
  </si>
  <si>
    <t>Scorer 3</t>
  </si>
  <si>
    <t>Scheidsrechter 1</t>
  </si>
  <si>
    <t>Scheidsrechter 2</t>
  </si>
  <si>
    <t>Vervoer 1</t>
  </si>
  <si>
    <t>Vervoer 2</t>
  </si>
  <si>
    <t>Vervoer 3</t>
  </si>
  <si>
    <t>- De namen bij vervoer 3 moeten meerijden indien dit nodig is. LET OP: dit wordt vlak voor</t>
  </si>
  <si>
    <t>Taken Zaalwacht:</t>
  </si>
  <si>
    <t>vertrek bepaald door de trainer / coach, dus wel aanwezig zijn voor vertrek</t>
  </si>
  <si>
    <r>
      <t xml:space="preserve">   </t>
    </r>
    <r>
      <rPr>
        <sz val="11"/>
        <rFont val="Calibri"/>
        <family val="2"/>
        <scheme val="minor"/>
      </rPr>
      <t xml:space="preserve">Minimaal een </t>
    </r>
    <r>
      <rPr>
        <b/>
        <sz val="11"/>
        <rFont val="Calibri"/>
        <family val="2"/>
        <scheme val="minor"/>
      </rPr>
      <t>half uur</t>
    </r>
    <r>
      <rPr>
        <sz val="11"/>
        <rFont val="Calibri"/>
        <family val="2"/>
        <scheme val="minor"/>
      </rPr>
      <t xml:space="preserve"> voor aanvang van de eerste wedstrijd aanwezig zijn.</t>
    </r>
  </si>
  <si>
    <t>- Degene die een scheidsrechterslicentie gehaald hebben, zelf in de gaten houden dat je minimaal</t>
  </si>
  <si>
    <t xml:space="preserve">   In de kast ligt een checklist voor de zaalwacht met uit te voeren taken</t>
  </si>
  <si>
    <t xml:space="preserve"> 4 wedstrijden per seizoen moet fluiten! </t>
  </si>
  <si>
    <t>- Indien je op papier staat om te fluiten of te scoren en je kunt niet, dan zorg je ZELF voor vervanging!</t>
  </si>
  <si>
    <t>- Boete niet op komen dagen fluiten 20,00 euro</t>
  </si>
  <si>
    <t>- Boete niet op komen dagen scoren 10,00 euro</t>
  </si>
  <si>
    <t>- Als vervanger van een afwezige scheidsrechter of scorer, krijgt de vervanger € 10,00</t>
  </si>
  <si>
    <t>- Thuiswedstrijden: minimaal een half uur voor aanvang van de wedstrijd aanwezig in de zaal.</t>
  </si>
  <si>
    <t>Wedstrijdschema seizoen 2019-2020 (okt /m dec)</t>
  </si>
  <si>
    <t>- Indien je op papier staat om voor vervoer te zorgen naar de uitwedstrijd en je kunt niet, dan  ZELF</t>
  </si>
  <si>
    <t xml:space="preserve"> voor vervanging zorgen. Dus niet afmelden bij de trainer, maar zelf rondbellen/appen.</t>
  </si>
  <si>
    <t>Peatminers V20 1</t>
  </si>
  <si>
    <t>Pigeons M22 1</t>
  </si>
  <si>
    <t>The Jugglers M18 1</t>
  </si>
  <si>
    <t>V22-team</t>
  </si>
  <si>
    <t>The Valley Bucketeers X14 1</t>
  </si>
  <si>
    <t>Slettenhaar, Boaz</t>
  </si>
  <si>
    <t>D.B.V. Arriba MSE 2</t>
  </si>
  <si>
    <t>BC Shooters VSE1</t>
  </si>
  <si>
    <t>Grevelink, Lars</t>
  </si>
  <si>
    <t>NBB weekend competitie vrij, STROOPWAFELACTIE van 9:30 - 13:00</t>
  </si>
  <si>
    <t>let op: woensdag</t>
  </si>
  <si>
    <t>andere datum</t>
  </si>
  <si>
    <t>Kroeze 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</si>
</sst>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F400]h:mm:ss\ AM/PM"/>
    <numFmt numFmtId="166" formatCode="dddd\ d\ mmm\ yyyy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>
        <bgColor theme="2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14" fontId="0" fillId="0" borderId="0" xfId="0" applyNumberFormat="1" applyAlignment="1">
      <alignment horizontal="center"/>
    </xf>
    <xf numFmtId="20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quotePrefix="1" applyFill="1" applyAlignment="1">
      <alignment horizontal="center"/>
    </xf>
    <xf numFmtId="0" fontId="0" fillId="4" borderId="0" xfId="0" applyFill="1"/>
    <xf numFmtId="14" fontId="0" fillId="0" borderId="2" xfId="0" applyNumberFormat="1" applyBorder="1" applyAlignment="1">
      <alignment horizontal="center"/>
    </xf>
    <xf numFmtId="0" fontId="0" fillId="0" borderId="2" xfId="0" applyBorder="1"/>
    <xf numFmtId="20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3" borderId="2" xfId="0" applyFill="1" applyBorder="1"/>
    <xf numFmtId="0" fontId="0" fillId="0" borderId="2" xfId="0" quotePrefix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2" borderId="0" xfId="0" applyFill="1"/>
    <xf numFmtId="0" fontId="1" fillId="5" borderId="2" xfId="1" applyFont="1" applyFill="1" applyBorder="1" applyAlignment="1">
      <alignment horizontal="center"/>
    </xf>
    <xf numFmtId="0" fontId="1" fillId="5" borderId="0" xfId="0" quotePrefix="1" applyFont="1" applyFill="1" applyAlignment="1">
      <alignment horizontal="left"/>
    </xf>
    <xf numFmtId="0" fontId="0" fillId="6" borderId="0" xfId="0" applyFill="1"/>
    <xf numFmtId="1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20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0" borderId="1" xfId="0" quotePrefix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20" fontId="0" fillId="2" borderId="4" xfId="0" applyNumberFormat="1" applyFill="1" applyBorder="1" applyAlignment="1">
      <alignment horizontal="center"/>
    </xf>
    <xf numFmtId="0" fontId="0" fillId="3" borderId="4" xfId="0" applyFill="1" applyBorder="1"/>
    <xf numFmtId="0" fontId="0" fillId="0" borderId="4" xfId="0" quotePrefix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0" borderId="0" xfId="0"/>
    <xf numFmtId="0" fontId="0" fillId="2" borderId="0" xfId="0" applyFill="1" applyAlignment="1">
      <alignment horizontal="center"/>
    </xf>
    <xf numFmtId="0" fontId="1" fillId="5" borderId="0" xfId="0" quotePrefix="1" applyFont="1" applyFill="1"/>
    <xf numFmtId="14" fontId="0" fillId="2" borderId="2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1" fillId="5" borderId="3" xfId="0" quotePrefix="1" applyFont="1" applyFill="1" applyBorder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0" fillId="0" borderId="5" xfId="0" applyBorder="1"/>
    <xf numFmtId="0" fontId="0" fillId="0" borderId="5" xfId="0" quotePrefix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0" fillId="6" borderId="2" xfId="0" quotePrefix="1" applyFill="1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/>
    <xf numFmtId="49" fontId="0" fillId="6" borderId="0" xfId="0" applyNumberFormat="1" applyFill="1"/>
    <xf numFmtId="165" fontId="0" fillId="0" borderId="0" xfId="0" applyNumberFormat="1"/>
    <xf numFmtId="165" fontId="0" fillId="6" borderId="0" xfId="0" applyNumberFormat="1" applyFill="1"/>
    <xf numFmtId="49" fontId="0" fillId="2" borderId="0" xfId="0" applyNumberFormat="1" applyFill="1"/>
    <xf numFmtId="21" fontId="0" fillId="0" borderId="0" xfId="0" applyNumberFormat="1"/>
    <xf numFmtId="0" fontId="0" fillId="0" borderId="0" xfId="0"/>
    <xf numFmtId="0" fontId="0" fillId="3" borderId="2" xfId="0" applyFill="1" applyBorder="1" applyAlignment="1">
      <alignment horizontal="center"/>
    </xf>
    <xf numFmtId="166" fontId="3" fillId="0" borderId="6" xfId="0" quotePrefix="1" applyNumberFormat="1" applyFont="1" applyBorder="1" applyAlignment="1">
      <alignment horizontal="left" vertical="center"/>
    </xf>
    <xf numFmtId="166" fontId="5" fillId="0" borderId="7" xfId="0" quotePrefix="1" applyNumberFormat="1" applyFont="1" applyBorder="1" applyAlignment="1">
      <alignment horizontal="left" vertical="center"/>
    </xf>
    <xf numFmtId="49" fontId="5" fillId="0" borderId="8" xfId="0" quotePrefix="1" applyNumberFormat="1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166" fontId="5" fillId="0" borderId="9" xfId="0" quotePrefix="1" applyNumberFormat="1" applyFont="1" applyBorder="1" applyAlignment="1">
      <alignment horizontal="left" vertical="center"/>
    </xf>
    <xf numFmtId="164" fontId="3" fillId="0" borderId="10" xfId="0" quotePrefix="1" applyNumberFormat="1" applyFont="1" applyBorder="1" applyAlignment="1">
      <alignment horizontal="left" vertical="center" indent="1"/>
    </xf>
    <xf numFmtId="166" fontId="5" fillId="0" borderId="0" xfId="0" quotePrefix="1" applyNumberFormat="1" applyFont="1" applyAlignment="1">
      <alignment horizontal="left" vertical="center"/>
    </xf>
    <xf numFmtId="49" fontId="5" fillId="0" borderId="11" xfId="0" quotePrefix="1" applyNumberFormat="1" applyFont="1" applyBorder="1" applyAlignment="1">
      <alignment horizontal="left" vertical="center"/>
    </xf>
    <xf numFmtId="164" fontId="5" fillId="0" borderId="12" xfId="0" quotePrefix="1" applyNumberFormat="1" applyFont="1" applyBorder="1" applyAlignment="1">
      <alignment horizontal="left" vertical="center" indent="1"/>
    </xf>
    <xf numFmtId="166" fontId="3" fillId="0" borderId="10" xfId="0" quotePrefix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5" fillId="0" borderId="0" xfId="0" quotePrefix="1" applyNumberFormat="1" applyFont="1" applyAlignment="1">
      <alignment horizontal="left" vertical="center" indent="1"/>
    </xf>
    <xf numFmtId="49" fontId="5" fillId="0" borderId="11" xfId="0" quotePrefix="1" applyNumberFormat="1" applyFont="1" applyBorder="1" applyAlignment="1">
      <alignment horizontal="left" vertical="center" indent="1"/>
    </xf>
    <xf numFmtId="166" fontId="3" fillId="0" borderId="0" xfId="0" quotePrefix="1" applyNumberFormat="1" applyFont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 indent="1"/>
    </xf>
    <xf numFmtId="0" fontId="0" fillId="0" borderId="0" xfId="0" quotePrefix="1" applyAlignment="1">
      <alignment horizontal="left"/>
    </xf>
    <xf numFmtId="166" fontId="3" fillId="0" borderId="13" xfId="0" quotePrefix="1" applyNumberFormat="1" applyFont="1" applyBorder="1" applyAlignment="1">
      <alignment horizontal="left" vertical="center"/>
    </xf>
    <xf numFmtId="166" fontId="5" fillId="0" borderId="14" xfId="0" quotePrefix="1" applyNumberFormat="1" applyFont="1" applyBorder="1" applyAlignment="1">
      <alignment horizontal="left" vertical="center"/>
    </xf>
    <xf numFmtId="49" fontId="5" fillId="0" borderId="15" xfId="0" quotePrefix="1" applyNumberFormat="1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3" borderId="0" xfId="0" applyFill="1" applyBorder="1"/>
    <xf numFmtId="0" fontId="0" fillId="0" borderId="2" xfId="0" applyBorder="1" applyAlignment="1">
      <alignment horizontal="center"/>
    </xf>
    <xf numFmtId="0" fontId="1" fillId="5" borderId="0" xfId="0" quotePrefix="1" applyFont="1" applyFill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0" xfId="0" quotePrefix="1" applyFill="1" applyAlignment="1">
      <alignment horizontal="center"/>
    </xf>
    <xf numFmtId="0" fontId="0" fillId="9" borderId="1" xfId="0" quotePrefix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4" borderId="2" xfId="0" applyFill="1" applyBorder="1"/>
    <xf numFmtId="166" fontId="5" fillId="0" borderId="0" xfId="0" quotePrefix="1" applyNumberFormat="1" applyFont="1" applyBorder="1" applyAlignment="1">
      <alignment horizontal="left" vertical="center"/>
    </xf>
    <xf numFmtId="0" fontId="0" fillId="0" borderId="0" xfId="0"/>
    <xf numFmtId="14" fontId="8" fillId="10" borderId="5" xfId="0" applyNumberFormat="1" applyFont="1" applyFill="1" applyBorder="1" applyAlignment="1">
      <alignment horizontal="center"/>
    </xf>
    <xf numFmtId="0" fontId="0" fillId="11" borderId="1" xfId="0" quotePrefix="1" applyFill="1" applyBorder="1" applyAlignment="1">
      <alignment horizontal="center"/>
    </xf>
    <xf numFmtId="0" fontId="0" fillId="11" borderId="0" xfId="0" quotePrefix="1" applyFill="1" applyAlignment="1">
      <alignment horizontal="center"/>
    </xf>
    <xf numFmtId="0" fontId="1" fillId="5" borderId="3" xfId="0" quotePrefix="1" applyFont="1" applyFill="1" applyBorder="1" applyAlignment="1">
      <alignment horizontal="left"/>
    </xf>
    <xf numFmtId="0" fontId="0" fillId="0" borderId="3" xfId="0" applyBorder="1"/>
    <xf numFmtId="0" fontId="1" fillId="5" borderId="0" xfId="0" quotePrefix="1" applyFont="1" applyFill="1" applyAlignment="1">
      <alignment horizontal="left"/>
    </xf>
    <xf numFmtId="0" fontId="0" fillId="0" borderId="0" xfId="0"/>
    <xf numFmtId="14" fontId="8" fillId="10" borderId="5" xfId="0" applyNumberFormat="1" applyFont="1" applyFill="1" applyBorder="1" applyAlignment="1">
      <alignment horizontal="left"/>
    </xf>
    <xf numFmtId="0" fontId="8" fillId="10" borderId="5" xfId="0" applyFont="1" applyFill="1" applyBorder="1" applyAlignment="1"/>
    <xf numFmtId="0" fontId="0" fillId="7" borderId="17" xfId="0" applyFill="1" applyBorder="1" applyAlignment="1">
      <alignment horizontal="left"/>
    </xf>
    <xf numFmtId="0" fontId="0" fillId="0" borderId="17" xfId="0" applyBorder="1" applyAlignment="1"/>
    <xf numFmtId="0" fontId="0" fillId="0" borderId="3" xfId="0" applyBorder="1" applyAlignment="1">
      <alignment horizontal="left"/>
    </xf>
  </cellXfs>
  <cellStyles count="2">
    <cellStyle name="Standaard" xfId="0" builtinId="0"/>
    <cellStyle name="Standaard 2" xfId="1" xr:uid="{5668F89C-5413-4D48-B7CF-C0EC380FA6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1200150</xdr:colOff>
      <xdr:row>0</xdr:row>
      <xdr:rowOff>828675</xdr:rowOff>
    </xdr:to>
    <xdr:pic>
      <xdr:nvPicPr>
        <xdr:cNvPr id="2" name="Afbeelding 1" descr="foto van BV Peatminers.">
          <a:extLst>
            <a:ext uri="{FF2B5EF4-FFF2-40B4-BE49-F238E27FC236}">
              <a16:creationId xmlns:a16="http://schemas.microsoft.com/office/drawing/2014/main" id="{F4C819B6-A84E-4DFC-950E-4F237A9980C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544"/>
        <a:stretch/>
      </xdr:blipFill>
      <xdr:spPr bwMode="auto">
        <a:xfrm>
          <a:off x="16525875" y="0"/>
          <a:ext cx="2476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257175</xdr:colOff>
      <xdr:row>117</xdr:row>
      <xdr:rowOff>133350</xdr:rowOff>
    </xdr:from>
    <xdr:to>
      <xdr:col>8</xdr:col>
      <xdr:colOff>1114425</xdr:colOff>
      <xdr:row>122</xdr:row>
      <xdr:rowOff>9525</xdr:rowOff>
    </xdr:to>
    <xdr:pic>
      <xdr:nvPicPr>
        <xdr:cNvPr id="4" name="Afbeelding 3" descr="foto van BV Peatminers.">
          <a:extLst>
            <a:ext uri="{FF2B5EF4-FFF2-40B4-BE49-F238E27FC236}">
              <a16:creationId xmlns:a16="http://schemas.microsoft.com/office/drawing/2014/main" id="{D62F8895-03ED-4FF1-9A5A-9D69D7435A7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544"/>
        <a:stretch/>
      </xdr:blipFill>
      <xdr:spPr bwMode="auto">
        <a:xfrm>
          <a:off x="9172575" y="20793075"/>
          <a:ext cx="24765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ma/Dropbox/Wedstrijdsecretariaat/2019-2020/Wedstrijden/concept%20wedstrijdschema%20(version%2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_wedstrijdschema"/>
      <sheetName val="Blad1"/>
      <sheetName val="OLD vs New V22"/>
      <sheetName val="aanvangstijden"/>
      <sheetName val="Telling"/>
      <sheetName val="Wyba Batouwe wisselen"/>
      <sheetName val="Reistij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C1" t="str">
            <v>TABEL REISTIJD.</v>
          </cell>
        </row>
        <row r="2">
          <cell r="A2" t="str">
            <v>Club</v>
          </cell>
          <cell r="B2" t="str">
            <v>Plaats in hoofdletters</v>
          </cell>
          <cell r="C2" t="str">
            <v>Plaats</v>
          </cell>
        </row>
        <row r="3">
          <cell r="A3" t="str">
            <v>Give &amp; Go</v>
          </cell>
          <cell r="B3" t="str">
            <v>AALTEN</v>
          </cell>
          <cell r="C3" t="str">
            <v>Aalten</v>
          </cell>
        </row>
        <row r="4">
          <cell r="A4" t="str">
            <v>Uitsmijters</v>
          </cell>
          <cell r="B4" t="str">
            <v>ALMELO</v>
          </cell>
          <cell r="C4" t="str">
            <v xml:space="preserve">Almelo                  </v>
          </cell>
        </row>
        <row r="5">
          <cell r="A5" t="str">
            <v>MBCA Amstelveen</v>
          </cell>
          <cell r="B5" t="str">
            <v>AMSTELVEEN</v>
          </cell>
          <cell r="C5" t="str">
            <v>Amstelveen</v>
          </cell>
        </row>
        <row r="6">
          <cell r="A6" t="str">
            <v>WSV</v>
          </cell>
          <cell r="B6" t="str">
            <v>APELDOORN</v>
          </cell>
          <cell r="C6" t="str">
            <v xml:space="preserve">Apeldoorn               </v>
          </cell>
        </row>
        <row r="7">
          <cell r="A7" t="str">
            <v>Arnhem Eagles</v>
          </cell>
          <cell r="B7" t="str">
            <v>ARNHEM</v>
          </cell>
          <cell r="C7" t="str">
            <v>Arnhem</v>
          </cell>
        </row>
        <row r="8">
          <cell r="A8" t="str">
            <v>Batouwe</v>
          </cell>
          <cell r="B8" t="str">
            <v>BEMMEL</v>
          </cell>
          <cell r="C8" t="str">
            <v>Bemmel</v>
          </cell>
        </row>
        <row r="9">
          <cell r="A9" t="str">
            <v>Kikkers</v>
          </cell>
          <cell r="B9" t="str">
            <v>BORNE</v>
          </cell>
          <cell r="C9" t="str">
            <v xml:space="preserve">Borne                   </v>
          </cell>
        </row>
        <row r="10">
          <cell r="A10" t="str">
            <v>BCE'78</v>
          </cell>
          <cell r="B10" t="str">
            <v>EDE GLD</v>
          </cell>
          <cell r="C10" t="str">
            <v>Ede</v>
          </cell>
        </row>
        <row r="11">
          <cell r="A11" t="str">
            <v>Isala</v>
          </cell>
          <cell r="B11" t="str">
            <v>DEVENTER</v>
          </cell>
          <cell r="C11" t="str">
            <v>Deventer</v>
          </cell>
        </row>
        <row r="12">
          <cell r="A12" t="str">
            <v>BeCeGe</v>
          </cell>
          <cell r="B12" t="str">
            <v xml:space="preserve">DOETINCHEM  </v>
          </cell>
          <cell r="C12" t="str">
            <v xml:space="preserve">Doetinchem              </v>
          </cell>
        </row>
        <row r="13">
          <cell r="A13" t="str">
            <v>VUAS</v>
          </cell>
          <cell r="B13" t="str">
            <v>DRONTEN</v>
          </cell>
          <cell r="C13" t="str">
            <v>Dronten</v>
          </cell>
        </row>
        <row r="14">
          <cell r="A14" t="str">
            <v>Pigeons</v>
          </cell>
          <cell r="B14" t="str">
            <v>DUIVEN</v>
          </cell>
          <cell r="C14" t="str">
            <v>Duiven</v>
          </cell>
        </row>
        <row r="15">
          <cell r="A15" t="str">
            <v>Picker Reds</v>
          </cell>
          <cell r="B15" t="str">
            <v>EIBERGEN</v>
          </cell>
          <cell r="C15" t="str">
            <v xml:space="preserve">Eibergen                </v>
          </cell>
        </row>
        <row r="16">
          <cell r="A16" t="str">
            <v>Raduga</v>
          </cell>
          <cell r="B16" t="str">
            <v>ENTER</v>
          </cell>
          <cell r="C16" t="str">
            <v>Enter</v>
          </cell>
        </row>
        <row r="17">
          <cell r="A17" t="str">
            <v>Ceres</v>
          </cell>
          <cell r="B17" t="str">
            <v>EMMELOORD</v>
          </cell>
          <cell r="C17" t="str">
            <v xml:space="preserve">Emmeloord               </v>
          </cell>
        </row>
        <row r="18">
          <cell r="A18" t="str">
            <v>Amical/Jugglers/Arriba</v>
          </cell>
          <cell r="B18" t="str">
            <v>ENSCHEDE</v>
          </cell>
          <cell r="C18" t="str">
            <v xml:space="preserve">Enschede                </v>
          </cell>
        </row>
        <row r="19">
          <cell r="A19" t="str">
            <v>Basketball All Stars Epe</v>
          </cell>
          <cell r="B19" t="str">
            <v>EPE</v>
          </cell>
          <cell r="C19" t="str">
            <v>Epe</v>
          </cell>
        </row>
        <row r="20">
          <cell r="A20" t="str">
            <v>Tonego</v>
          </cell>
          <cell r="B20" t="str">
            <v xml:space="preserve">HAAKSBERGEN    </v>
          </cell>
          <cell r="C20" t="str">
            <v xml:space="preserve">Haaksbergen             </v>
          </cell>
        </row>
        <row r="21">
          <cell r="A21" t="str">
            <v>Second Dribble</v>
          </cell>
          <cell r="B21" t="str">
            <v>HARDENBERG</v>
          </cell>
          <cell r="C21" t="str">
            <v xml:space="preserve">Hardenberg              </v>
          </cell>
        </row>
        <row r="22">
          <cell r="A22" t="str">
            <v>Rebound</v>
          </cell>
          <cell r="B22" t="str">
            <v>HARDERWIJK</v>
          </cell>
          <cell r="C22" t="str">
            <v>Harderwijk</v>
          </cell>
        </row>
        <row r="23">
          <cell r="A23" t="str">
            <v>Twente Buzzards</v>
          </cell>
          <cell r="B23" t="str">
            <v>HENGELO OV</v>
          </cell>
          <cell r="C23" t="str">
            <v xml:space="preserve">Hengelo (Ov)            </v>
          </cell>
        </row>
        <row r="24">
          <cell r="A24" t="str">
            <v>Arta/Red Giants</v>
          </cell>
          <cell r="B24" t="str">
            <v>MEPPEL</v>
          </cell>
          <cell r="C24" t="str">
            <v xml:space="preserve">Meppel                  </v>
          </cell>
        </row>
        <row r="25">
          <cell r="A25" t="str">
            <v>Wild Cats</v>
          </cell>
          <cell r="B25" t="str">
            <v>NIJMEGEN</v>
          </cell>
          <cell r="C25" t="str">
            <v>Nijmegen</v>
          </cell>
        </row>
        <row r="26">
          <cell r="A26" t="str">
            <v>Valley Bucketeers</v>
          </cell>
          <cell r="B26" t="str">
            <v>NIJVERDAL</v>
          </cell>
          <cell r="C26" t="str">
            <v xml:space="preserve">Nijverdal               </v>
          </cell>
        </row>
        <row r="27">
          <cell r="A27" t="str">
            <v>Olstars</v>
          </cell>
          <cell r="B27" t="str">
            <v>OLST</v>
          </cell>
          <cell r="C27" t="str">
            <v>Olst</v>
          </cell>
        </row>
        <row r="28">
          <cell r="A28" t="str">
            <v>Risne Stars</v>
          </cell>
          <cell r="B28" t="str">
            <v>RIJSSEN</v>
          </cell>
          <cell r="C28" t="str">
            <v xml:space="preserve">Rijssen                 </v>
          </cell>
        </row>
        <row r="29">
          <cell r="A29" t="str">
            <v>Lokomotief</v>
          </cell>
          <cell r="B29" t="str">
            <v>RIJSWIJK ZH</v>
          </cell>
          <cell r="C29" t="str">
            <v>Rijswijk ZH</v>
          </cell>
        </row>
        <row r="30">
          <cell r="A30" t="str">
            <v>Jolly Jumpers</v>
          </cell>
          <cell r="B30" t="str">
            <v>TUBBERGEN</v>
          </cell>
          <cell r="C30" t="str">
            <v xml:space="preserve">Tubbergen               </v>
          </cell>
        </row>
        <row r="31">
          <cell r="A31" t="str">
            <v>SV Twello</v>
          </cell>
          <cell r="B31" t="str">
            <v>TWELLO</v>
          </cell>
          <cell r="C31" t="str">
            <v>Twello</v>
          </cell>
        </row>
        <row r="32">
          <cell r="A32" t="str">
            <v>Orca's</v>
          </cell>
          <cell r="B32" t="str">
            <v>URK</v>
          </cell>
          <cell r="C32" t="str">
            <v>Urk</v>
          </cell>
        </row>
        <row r="33">
          <cell r="A33" t="str">
            <v>VBV</v>
          </cell>
          <cell r="B33" t="str">
            <v>VEENENDAAL</v>
          </cell>
          <cell r="C33" t="str">
            <v>Veenendaal</v>
          </cell>
        </row>
        <row r="34">
          <cell r="A34" t="str">
            <v>Peatminers</v>
          </cell>
          <cell r="B34" t="str">
            <v>VRIEZENVEEN</v>
          </cell>
          <cell r="C34" t="str">
            <v xml:space="preserve">Vriezenveen             </v>
          </cell>
        </row>
        <row r="35">
          <cell r="A35" t="str">
            <v>Stars 84</v>
          </cell>
          <cell r="B35" t="str">
            <v>VROOMSHOOP</v>
          </cell>
          <cell r="C35" t="str">
            <v xml:space="preserve">Vroomshoop              </v>
          </cell>
        </row>
        <row r="36">
          <cell r="A36" t="str">
            <v>Pluto</v>
          </cell>
          <cell r="B36" t="str">
            <v>WAGENINGEN</v>
          </cell>
          <cell r="C36" t="str">
            <v>Wageningen</v>
          </cell>
        </row>
        <row r="37">
          <cell r="A37" t="str">
            <v>Basketbal Academie Limburg V22 1</v>
          </cell>
          <cell r="B37" t="str">
            <v>WEERT</v>
          </cell>
          <cell r="C37" t="str">
            <v>Weert</v>
          </cell>
        </row>
        <row r="38">
          <cell r="A38" t="str">
            <v>SVZW</v>
          </cell>
          <cell r="B38" t="str">
            <v>WIERDEN</v>
          </cell>
          <cell r="C38" t="str">
            <v xml:space="preserve">Wierden                 </v>
          </cell>
        </row>
        <row r="39">
          <cell r="A39" t="str">
            <v>Wyba</v>
          </cell>
          <cell r="B39" t="str">
            <v>WIJCHEN</v>
          </cell>
          <cell r="C39" t="str">
            <v xml:space="preserve">Wijchen                  </v>
          </cell>
        </row>
        <row r="40">
          <cell r="A40" t="str">
            <v>Snipers</v>
          </cell>
          <cell r="B40" t="str">
            <v>ZEEWOLDE</v>
          </cell>
          <cell r="C40" t="str">
            <v xml:space="preserve">Zeewolde                </v>
          </cell>
        </row>
        <row r="41">
          <cell r="A41" t="str">
            <v>Hanze Stars</v>
          </cell>
          <cell r="B41" t="str">
            <v>ZUTPHEN</v>
          </cell>
          <cell r="C41" t="str">
            <v xml:space="preserve">Zutphen(Leesten-O)      </v>
          </cell>
        </row>
        <row r="42">
          <cell r="A42" t="str">
            <v>Landstede</v>
          </cell>
          <cell r="B42" t="str">
            <v>ZWOLLE</v>
          </cell>
          <cell r="C42" t="str">
            <v xml:space="preserve">Zwolle                  </v>
          </cell>
        </row>
        <row r="43">
          <cell r="B43" t="str">
            <v/>
          </cell>
        </row>
        <row r="44">
          <cell r="B44" t="str">
            <v>BARENDRECHT</v>
          </cell>
          <cell r="C44" t="str">
            <v>Barendrecht</v>
          </cell>
        </row>
        <row r="45">
          <cell r="A45" t="str">
            <v>CBV Binnenland</v>
          </cell>
          <cell r="B45" t="str">
            <v>DEN HELDER</v>
          </cell>
          <cell r="C45" t="str">
            <v>Den Helder</v>
          </cell>
        </row>
        <row r="46">
          <cell r="A46" t="str">
            <v>Dozy</v>
          </cell>
          <cell r="B46" t="str">
            <v>DEN BOSCH</v>
          </cell>
          <cell r="C46" t="str">
            <v>Den Bosch</v>
          </cell>
        </row>
        <row r="47">
          <cell r="A47" t="str">
            <v>EBBC Den Bosch</v>
          </cell>
          <cell r="B47" t="str">
            <v>GRONINGEN</v>
          </cell>
          <cell r="C47" t="str">
            <v>Groningen</v>
          </cell>
        </row>
        <row r="48">
          <cell r="A48" t="str">
            <v>Celeritas-Donar</v>
          </cell>
          <cell r="B48" t="str">
            <v>VEGHEL</v>
          </cell>
          <cell r="C48" t="str">
            <v>Veghel</v>
          </cell>
        </row>
        <row r="49">
          <cell r="A49" t="str">
            <v>Attacus</v>
          </cell>
          <cell r="B49" t="str">
            <v>ZEIST</v>
          </cell>
          <cell r="C49" t="str">
            <v>Zeist</v>
          </cell>
        </row>
        <row r="50">
          <cell r="A50" t="str">
            <v>B.Z. '72</v>
          </cell>
          <cell r="B50" t="str">
            <v>UTRECHT</v>
          </cell>
          <cell r="C50" t="str">
            <v>Utrecht</v>
          </cell>
        </row>
        <row r="51">
          <cell r="A51" t="str">
            <v>BC Utr Cangeroes</v>
          </cell>
          <cell r="B51" t="str">
            <v>ROTTERDAM</v>
          </cell>
          <cell r="C51" t="str">
            <v>Rotterdam</v>
          </cell>
        </row>
        <row r="52">
          <cell r="A52" t="str">
            <v>Devine</v>
          </cell>
          <cell r="B52" t="str">
            <v>AMSTERDAM</v>
          </cell>
          <cell r="C52" t="str">
            <v>Amsterdam</v>
          </cell>
        </row>
        <row r="53">
          <cell r="A53" t="str">
            <v>Apollo</v>
          </cell>
          <cell r="B53" t="str">
            <v>LEIDEN</v>
          </cell>
          <cell r="C53" t="str">
            <v>Leiden</v>
          </cell>
        </row>
        <row r="54">
          <cell r="A54" t="str">
            <v>BS Leiden</v>
          </cell>
          <cell r="B54" t="str">
            <v>EINDHOVEN</v>
          </cell>
          <cell r="C54" t="str">
            <v>Eindhoven</v>
          </cell>
        </row>
        <row r="55">
          <cell r="A55" t="str">
            <v>Almonte</v>
          </cell>
          <cell r="B55" t="str">
            <v>LANDSMEER</v>
          </cell>
          <cell r="C55" t="str">
            <v>Landsmeer</v>
          </cell>
        </row>
        <row r="56">
          <cell r="A56" t="str">
            <v>Landslake Lions</v>
          </cell>
          <cell r="B56" t="str">
            <v>ZWOLLE</v>
          </cell>
          <cell r="C56" t="str">
            <v xml:space="preserve">Zwolle                  </v>
          </cell>
        </row>
        <row r="57">
          <cell r="A57" t="str">
            <v>BV Leeuwarden</v>
          </cell>
          <cell r="B57" t="str">
            <v>LEEUWARDEN</v>
          </cell>
          <cell r="C57" t="str">
            <v>Leeuwarden</v>
          </cell>
        </row>
        <row r="58">
          <cell r="A58" t="str">
            <v>Solar systemen-Grasshoppers</v>
          </cell>
          <cell r="B58" t="str">
            <v>KATWIJK ZH</v>
          </cell>
        </row>
        <row r="59">
          <cell r="A59" t="str">
            <v>BC Shooters</v>
          </cell>
          <cell r="B59" t="str">
            <v>BUNSCHOTEN-SPAKENBURG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344F-6D21-43DA-A9AF-5539FC2A3ABE}">
  <sheetPr>
    <pageSetUpPr fitToPage="1"/>
  </sheetPr>
  <dimension ref="A1:O124"/>
  <sheetViews>
    <sheetView tabSelected="1" workbookViewId="0">
      <selection activeCell="G11" sqref="G11"/>
    </sheetView>
  </sheetViews>
  <sheetFormatPr defaultRowHeight="15" x14ac:dyDescent="0.25"/>
  <cols>
    <col min="1" max="1" width="14.42578125" customWidth="1"/>
    <col min="3" max="3" width="8" customWidth="1"/>
    <col min="4" max="4" width="33" bestFit="1" customWidth="1"/>
    <col min="5" max="5" width="28.5703125" bestFit="1" customWidth="1"/>
    <col min="6" max="6" width="22.140625" customWidth="1"/>
    <col min="7" max="7" width="19.42578125" customWidth="1"/>
    <col min="8" max="8" width="24.28515625" bestFit="1" customWidth="1"/>
    <col min="9" max="9" width="21.5703125" bestFit="1" customWidth="1"/>
    <col min="10" max="10" width="22.42578125" bestFit="1" customWidth="1"/>
    <col min="11" max="11" width="21.5703125" bestFit="1" customWidth="1"/>
    <col min="12" max="12" width="20.5703125" bestFit="1" customWidth="1"/>
    <col min="13" max="13" width="19.140625" bestFit="1" customWidth="1"/>
    <col min="14" max="14" width="21.5703125" bestFit="1" customWidth="1"/>
    <col min="15" max="15" width="22.42578125" bestFit="1" customWidth="1"/>
  </cols>
  <sheetData>
    <row r="1" spans="1:15" ht="72.75" customHeight="1" x14ac:dyDescent="0.25">
      <c r="H1" s="82" t="s">
        <v>416</v>
      </c>
      <c r="M1" s="5"/>
    </row>
    <row r="2" spans="1:15" s="4" customFormat="1" x14ac:dyDescent="0.25">
      <c r="A2" s="60" t="s">
        <v>390</v>
      </c>
      <c r="B2" s="60" t="s">
        <v>391</v>
      </c>
      <c r="C2" s="60" t="s">
        <v>392</v>
      </c>
      <c r="D2" s="13" t="s">
        <v>393</v>
      </c>
      <c r="E2" s="13" t="s">
        <v>394</v>
      </c>
      <c r="F2" s="13" t="s">
        <v>395</v>
      </c>
      <c r="G2" s="13" t="s">
        <v>248</v>
      </c>
      <c r="H2" s="60" t="s">
        <v>396</v>
      </c>
      <c r="I2" s="60" t="s">
        <v>397</v>
      </c>
      <c r="J2" s="60" t="s">
        <v>398</v>
      </c>
      <c r="K2" s="60" t="s">
        <v>399</v>
      </c>
      <c r="L2" s="60" t="s">
        <v>400</v>
      </c>
      <c r="M2" s="60" t="s">
        <v>401</v>
      </c>
      <c r="N2" s="60" t="s">
        <v>402</v>
      </c>
      <c r="O2" s="60" t="s">
        <v>403</v>
      </c>
    </row>
    <row r="3" spans="1:15" s="4" customFormat="1" x14ac:dyDescent="0.25">
      <c r="A3" s="1">
        <v>43742</v>
      </c>
      <c r="B3" s="2">
        <v>0.79166666666666663</v>
      </c>
      <c r="C3" s="3" t="str">
        <f>IF(G3="","",IF(G3="VRIEZENVEEN"," ",(B3-(VLOOKUP(G3,[1]Reistijd!#REF!,3,FALSE)))))</f>
        <v xml:space="preserve"> </v>
      </c>
      <c r="D3" s="4" t="s">
        <v>62</v>
      </c>
      <c r="E3" s="37" t="s">
        <v>37</v>
      </c>
      <c r="F3" s="37" t="s">
        <v>90</v>
      </c>
      <c r="G3" s="37" t="s">
        <v>26</v>
      </c>
      <c r="H3" s="6" t="s">
        <v>114</v>
      </c>
      <c r="I3" s="6" t="s">
        <v>113</v>
      </c>
      <c r="J3" s="6" t="s">
        <v>198</v>
      </c>
      <c r="K3" s="6" t="s">
        <v>123</v>
      </c>
      <c r="L3" s="6" t="s">
        <v>12</v>
      </c>
      <c r="M3" s="7" t="s">
        <v>4</v>
      </c>
      <c r="N3" s="7" t="s">
        <v>4</v>
      </c>
      <c r="O3" s="7" t="s">
        <v>4</v>
      </c>
    </row>
    <row r="4" spans="1:15" x14ac:dyDescent="0.25">
      <c r="A4" s="1">
        <v>43742</v>
      </c>
      <c r="B4" s="2">
        <v>0.86458333333333337</v>
      </c>
      <c r="C4" s="3" t="str">
        <f>IF(G4="","",IF(G4="VRIEZENVEEN"," ",(B4-(VLOOKUP(G4,[1]Reistijd!#REF!,3,FALSE)))))</f>
        <v xml:space="preserve"> </v>
      </c>
      <c r="D4" s="4" t="s">
        <v>79</v>
      </c>
      <c r="E4" s="37" t="s">
        <v>420</v>
      </c>
      <c r="F4" s="37" t="s">
        <v>90</v>
      </c>
      <c r="G4" s="37" t="s">
        <v>26</v>
      </c>
      <c r="H4" s="6" t="s">
        <v>216</v>
      </c>
      <c r="I4" s="6" t="s">
        <v>126</v>
      </c>
      <c r="J4" s="6" t="s">
        <v>4</v>
      </c>
      <c r="K4" s="5" t="s">
        <v>87</v>
      </c>
      <c r="L4" s="6" t="s">
        <v>197</v>
      </c>
      <c r="M4" s="7" t="s">
        <v>4</v>
      </c>
      <c r="N4" s="7" t="s">
        <v>4</v>
      </c>
      <c r="O4" s="7" t="s">
        <v>4</v>
      </c>
    </row>
    <row r="5" spans="1:15" x14ac:dyDescent="0.25">
      <c r="A5" s="9">
        <v>43742</v>
      </c>
      <c r="B5" s="11">
        <v>0.86458333333333337</v>
      </c>
      <c r="C5" s="12" t="str">
        <f>IF(G5="","",IF(G5="VRIEZENVEEN"," ",(B5-(VLOOKUP(G5,[1]Reistijd!#REF!,3,FALSE)))))</f>
        <v xml:space="preserve"> </v>
      </c>
      <c r="D5" s="13" t="s">
        <v>55</v>
      </c>
      <c r="E5" s="10" t="s">
        <v>421</v>
      </c>
      <c r="F5" s="10" t="s">
        <v>90</v>
      </c>
      <c r="G5" s="10" t="s">
        <v>26</v>
      </c>
      <c r="H5" s="14" t="s">
        <v>102</v>
      </c>
      <c r="I5" s="6" t="s">
        <v>195</v>
      </c>
      <c r="J5" s="84"/>
      <c r="K5" s="14" t="s">
        <v>29</v>
      </c>
      <c r="L5" s="14" t="s">
        <v>30</v>
      </c>
      <c r="M5" s="15" t="s">
        <v>4</v>
      </c>
      <c r="N5" s="15" t="s">
        <v>4</v>
      </c>
      <c r="O5" s="15" t="s">
        <v>4</v>
      </c>
    </row>
    <row r="6" spans="1:15" x14ac:dyDescent="0.25">
      <c r="A6" s="1"/>
      <c r="B6" s="2"/>
      <c r="C6" s="3"/>
      <c r="D6" s="4"/>
      <c r="E6" s="37"/>
      <c r="F6" s="17" t="s">
        <v>20</v>
      </c>
      <c r="G6" s="85" t="s">
        <v>87</v>
      </c>
      <c r="H6" s="17" t="s">
        <v>22</v>
      </c>
      <c r="I6" s="103" t="s">
        <v>422</v>
      </c>
      <c r="J6" s="104"/>
      <c r="K6" s="6"/>
      <c r="L6" s="6"/>
      <c r="M6" s="7"/>
      <c r="N6" s="7"/>
      <c r="O6" s="7"/>
    </row>
    <row r="7" spans="1:15" x14ac:dyDescent="0.25">
      <c r="A7" s="1">
        <v>43743</v>
      </c>
      <c r="B7" s="2">
        <v>0.55208333333333337</v>
      </c>
      <c r="C7" s="3" t="str">
        <f>IF(G7="","",IF(G7="VRIEZENVEEN"," ",(B7-(VLOOKUP(G7,[1]Reistijd!#REF!,3,FALSE)))))</f>
        <v xml:space="preserve"> </v>
      </c>
      <c r="D7" s="4" t="s">
        <v>44</v>
      </c>
      <c r="E7" s="37" t="s">
        <v>207</v>
      </c>
      <c r="F7" s="37" t="s">
        <v>90</v>
      </c>
      <c r="G7" s="37" t="s">
        <v>26</v>
      </c>
      <c r="H7" s="6" t="s">
        <v>76</v>
      </c>
      <c r="I7" s="102" t="s">
        <v>121</v>
      </c>
      <c r="J7" s="6" t="s">
        <v>122</v>
      </c>
      <c r="K7" s="6" t="s">
        <v>107</v>
      </c>
      <c r="L7" s="6" t="s">
        <v>136</v>
      </c>
      <c r="M7" s="7" t="s">
        <v>4</v>
      </c>
      <c r="N7" s="7" t="s">
        <v>4</v>
      </c>
      <c r="O7" s="7" t="s">
        <v>4</v>
      </c>
    </row>
    <row r="8" spans="1:15" x14ac:dyDescent="0.25">
      <c r="A8" s="1">
        <v>43743</v>
      </c>
      <c r="B8" s="2">
        <v>0.64583333333333337</v>
      </c>
      <c r="C8" s="3" t="str">
        <f>IF(G8="","",IF(G8="VRIEZENVEEN"," ",(B8-(VLOOKUP(G8,[1]Reistijd!#REF!,3,FALSE)))))</f>
        <v xml:space="preserve"> </v>
      </c>
      <c r="D8" s="4" t="s">
        <v>32</v>
      </c>
      <c r="E8" s="37" t="s">
        <v>210</v>
      </c>
      <c r="F8" s="37" t="s">
        <v>90</v>
      </c>
      <c r="G8" s="37" t="s">
        <v>26</v>
      </c>
      <c r="H8" s="6" t="s">
        <v>77</v>
      </c>
      <c r="I8" s="6" t="s">
        <v>206</v>
      </c>
      <c r="J8" s="6" t="s">
        <v>227</v>
      </c>
      <c r="K8" s="6" t="s">
        <v>60</v>
      </c>
      <c r="L8" s="5" t="s">
        <v>58</v>
      </c>
      <c r="M8" s="7" t="s">
        <v>4</v>
      </c>
      <c r="N8" s="7" t="s">
        <v>4</v>
      </c>
      <c r="O8" s="7" t="s">
        <v>4</v>
      </c>
    </row>
    <row r="9" spans="1:15" x14ac:dyDescent="0.25">
      <c r="A9" s="1">
        <v>43743</v>
      </c>
      <c r="B9" s="2">
        <v>0.64583333333333337</v>
      </c>
      <c r="C9" s="3" t="str">
        <f>IF(G9="","",IF(G9="VRIEZENVEEN"," ",(B9-(VLOOKUP(G9,[1]Reistijd!#REF!,3,FALSE)))))</f>
        <v xml:space="preserve"> </v>
      </c>
      <c r="D9" s="4" t="s">
        <v>69</v>
      </c>
      <c r="E9" s="37" t="s">
        <v>213</v>
      </c>
      <c r="F9" s="37" t="s">
        <v>90</v>
      </c>
      <c r="G9" s="37" t="s">
        <v>26</v>
      </c>
      <c r="H9" s="6" t="s">
        <v>82</v>
      </c>
      <c r="I9" s="6" t="s">
        <v>48</v>
      </c>
      <c r="J9" s="6" t="s">
        <v>183</v>
      </c>
      <c r="K9" s="6" t="s">
        <v>154</v>
      </c>
      <c r="L9" s="6" t="s">
        <v>87</v>
      </c>
      <c r="M9" s="7" t="s">
        <v>4</v>
      </c>
      <c r="N9" s="7" t="s">
        <v>4</v>
      </c>
      <c r="O9" s="7" t="s">
        <v>4</v>
      </c>
    </row>
    <row r="10" spans="1:15" x14ac:dyDescent="0.25">
      <c r="A10" s="1">
        <v>43743</v>
      </c>
      <c r="B10" s="2">
        <v>0.71875</v>
      </c>
      <c r="C10" s="3" t="str">
        <f>IF(G10="","",IF(G10="VRIEZENVEEN"," ",(B10-(VLOOKUP(G10,[1]Reistijd!#REF!,3,FALSE)))))</f>
        <v xml:space="preserve"> </v>
      </c>
      <c r="D10" s="4" t="s">
        <v>1</v>
      </c>
      <c r="E10" s="37" t="s">
        <v>423</v>
      </c>
      <c r="F10" s="37" t="s">
        <v>90</v>
      </c>
      <c r="G10" s="37" t="s">
        <v>26</v>
      </c>
      <c r="H10" s="6" t="s">
        <v>158</v>
      </c>
      <c r="I10" s="6" t="s">
        <v>98</v>
      </c>
      <c r="J10" s="6" t="s">
        <v>424</v>
      </c>
      <c r="K10" s="6" t="s">
        <v>145</v>
      </c>
      <c r="L10" s="6" t="s">
        <v>168</v>
      </c>
      <c r="M10" s="7" t="s">
        <v>4</v>
      </c>
      <c r="N10" s="7" t="s">
        <v>4</v>
      </c>
      <c r="O10" s="7" t="s">
        <v>4</v>
      </c>
    </row>
    <row r="11" spans="1:15" x14ac:dyDescent="0.25">
      <c r="A11" s="1">
        <v>43743</v>
      </c>
      <c r="B11" s="2">
        <v>0.71875</v>
      </c>
      <c r="C11" s="3" t="str">
        <f>IF(G11="","",IF(G11="VRIEZENVEEN"," ",(B11-(VLOOKUP(G11,[1]Reistijd!#REF!,3,FALSE)))))</f>
        <v xml:space="preserve"> </v>
      </c>
      <c r="D11" s="4" t="s">
        <v>75</v>
      </c>
      <c r="E11" s="37" t="s">
        <v>205</v>
      </c>
      <c r="F11" s="37" t="s">
        <v>90</v>
      </c>
      <c r="G11" s="37" t="s">
        <v>26</v>
      </c>
      <c r="H11" s="6" t="s">
        <v>59</v>
      </c>
      <c r="I11" s="6" t="s">
        <v>97</v>
      </c>
      <c r="J11" s="6" t="s">
        <v>192</v>
      </c>
      <c r="K11" s="6" t="s">
        <v>199</v>
      </c>
      <c r="L11" s="6" t="s">
        <v>202</v>
      </c>
      <c r="M11" s="7" t="s">
        <v>4</v>
      </c>
      <c r="N11" s="7" t="s">
        <v>4</v>
      </c>
      <c r="O11" s="7" t="s">
        <v>4</v>
      </c>
    </row>
    <row r="12" spans="1:15" x14ac:dyDescent="0.25">
      <c r="A12" s="1">
        <v>43743</v>
      </c>
      <c r="B12" s="2">
        <v>0.79166666666666663</v>
      </c>
      <c r="C12" s="3" t="str">
        <f>IF(G12="","",IF(G12="VRIEZENVEEN"," ",(B12-(VLOOKUP(G12,[1]Reistijd!#REF!,3,FALSE)))))</f>
        <v xml:space="preserve"> </v>
      </c>
      <c r="D12" s="4" t="s">
        <v>51</v>
      </c>
      <c r="E12" s="37" t="s">
        <v>425</v>
      </c>
      <c r="F12" s="37" t="s">
        <v>90</v>
      </c>
      <c r="G12" s="37" t="s">
        <v>26</v>
      </c>
      <c r="H12" s="6" t="s">
        <v>105</v>
      </c>
      <c r="I12" s="6" t="s">
        <v>132</v>
      </c>
      <c r="J12" s="6" t="s">
        <v>112</v>
      </c>
      <c r="K12" s="6" t="s">
        <v>178</v>
      </c>
      <c r="L12" s="6" t="s">
        <v>83</v>
      </c>
      <c r="M12" s="7" t="s">
        <v>4</v>
      </c>
      <c r="N12" s="7" t="s">
        <v>4</v>
      </c>
      <c r="O12" s="7" t="s">
        <v>4</v>
      </c>
    </row>
    <row r="13" spans="1:15" ht="15.75" thickBot="1" x14ac:dyDescent="0.3">
      <c r="A13" s="20">
        <v>43743</v>
      </c>
      <c r="B13" s="86">
        <v>0.875</v>
      </c>
      <c r="C13" s="22"/>
      <c r="D13" s="36" t="s">
        <v>9</v>
      </c>
      <c r="E13" s="22" t="s">
        <v>426</v>
      </c>
      <c r="F13" s="22" t="s">
        <v>90</v>
      </c>
      <c r="G13" s="22" t="s">
        <v>26</v>
      </c>
      <c r="H13" s="87" t="s">
        <v>134</v>
      </c>
      <c r="I13" s="88" t="s">
        <v>115</v>
      </c>
      <c r="J13" s="87" t="s">
        <v>132</v>
      </c>
      <c r="K13" s="87" t="s">
        <v>92</v>
      </c>
      <c r="L13" s="87" t="s">
        <v>92</v>
      </c>
      <c r="M13" s="22"/>
      <c r="N13" s="22"/>
      <c r="O13" s="22"/>
    </row>
    <row r="14" spans="1:15" x14ac:dyDescent="0.25">
      <c r="A14" s="1">
        <v>43749</v>
      </c>
      <c r="B14" s="2">
        <v>0.79166666666666663</v>
      </c>
      <c r="C14" s="3">
        <f>IF(G14="","",IF(G14="VRIEZENVEEN"," ",(B14-(VLOOKUP(G14,Reistijd!B:D,3,FALSE)))))</f>
        <v>0.73958333333333326</v>
      </c>
      <c r="D14" t="s">
        <v>0</v>
      </c>
      <c r="E14" s="4" t="s">
        <v>1</v>
      </c>
      <c r="F14" t="s">
        <v>2</v>
      </c>
      <c r="G14" t="s">
        <v>3</v>
      </c>
      <c r="H14" s="5"/>
      <c r="I14" s="5"/>
      <c r="J14" s="6" t="s">
        <v>4</v>
      </c>
      <c r="K14" s="6" t="s">
        <v>4</v>
      </c>
      <c r="L14" s="6" t="s">
        <v>4</v>
      </c>
      <c r="M14" s="7" t="s">
        <v>5</v>
      </c>
      <c r="N14" s="7" t="s">
        <v>6</v>
      </c>
      <c r="O14" s="7" t="s">
        <v>7</v>
      </c>
    </row>
    <row r="15" spans="1:15" x14ac:dyDescent="0.25">
      <c r="A15" s="1">
        <v>43749</v>
      </c>
      <c r="B15" s="2">
        <v>0.875</v>
      </c>
      <c r="C15" s="3">
        <f>IF(G15="","",IF(G15="VRIEZENVEEN"," ",(B15-(VLOOKUP(G15,Reistijd!B:D,3,FALSE)))))</f>
        <v>0.80208333333333337</v>
      </c>
      <c r="D15" t="s">
        <v>8</v>
      </c>
      <c r="E15" s="8" t="s">
        <v>9</v>
      </c>
      <c r="F15" t="s">
        <v>10</v>
      </c>
      <c r="G15" t="s">
        <v>11</v>
      </c>
      <c r="H15" s="6" t="s">
        <v>4</v>
      </c>
      <c r="I15" s="6" t="s">
        <v>4</v>
      </c>
      <c r="J15" s="6" t="s">
        <v>4</v>
      </c>
      <c r="K15" s="6" t="s">
        <v>4</v>
      </c>
      <c r="L15" s="6" t="s">
        <v>4</v>
      </c>
      <c r="M15" s="7" t="s">
        <v>12</v>
      </c>
      <c r="N15" s="7" t="s">
        <v>110</v>
      </c>
      <c r="O15" s="7" t="s">
        <v>14</v>
      </c>
    </row>
    <row r="16" spans="1:15" x14ac:dyDescent="0.25">
      <c r="A16" s="1"/>
      <c r="B16" s="2"/>
      <c r="C16" s="3"/>
      <c r="E16" s="16"/>
      <c r="F16" s="17" t="s">
        <v>20</v>
      </c>
      <c r="G16" s="18" t="s">
        <v>21</v>
      </c>
      <c r="H16" s="17" t="s">
        <v>22</v>
      </c>
      <c r="I16" s="103" t="s">
        <v>21</v>
      </c>
      <c r="J16" s="104"/>
      <c r="K16" s="6"/>
      <c r="L16" s="6"/>
      <c r="M16" s="7"/>
      <c r="N16" s="7"/>
      <c r="O16" s="7"/>
    </row>
    <row r="17" spans="1:15" x14ac:dyDescent="0.25">
      <c r="A17" s="1">
        <v>43750</v>
      </c>
      <c r="B17" s="2">
        <v>0.45833333333333331</v>
      </c>
      <c r="C17" s="3" t="str">
        <f>IF(G17="","",IF(G17="VRIEZENVEEN"," ",(B17-(VLOOKUP(G17,Reistijd!B:D,3,FALSE)))))</f>
        <v xml:space="preserve"> </v>
      </c>
      <c r="D17" s="4" t="s">
        <v>23</v>
      </c>
      <c r="E17" s="16" t="s">
        <v>24</v>
      </c>
      <c r="F17" t="s">
        <v>25</v>
      </c>
      <c r="G17" t="s">
        <v>26</v>
      </c>
      <c r="H17" s="6" t="s">
        <v>27</v>
      </c>
      <c r="I17" s="6" t="s">
        <v>28</v>
      </c>
      <c r="J17" s="6" t="s">
        <v>4</v>
      </c>
      <c r="K17" s="6" t="s">
        <v>29</v>
      </c>
      <c r="L17" s="6" t="s">
        <v>30</v>
      </c>
      <c r="M17" s="7" t="s">
        <v>4</v>
      </c>
      <c r="N17" s="7" t="s">
        <v>4</v>
      </c>
      <c r="O17" s="7" t="s">
        <v>4</v>
      </c>
    </row>
    <row r="18" spans="1:15" x14ac:dyDescent="0.25">
      <c r="A18" s="1">
        <v>43750</v>
      </c>
      <c r="B18" s="2">
        <v>0.51041666666666663</v>
      </c>
      <c r="C18" s="3">
        <f>IF(G18="","",IF(G18="VRIEZENVEEN"," ",(B18-(VLOOKUP(G18,Reistijd!B:D,3,FALSE)))))</f>
        <v>0.42708333333333331</v>
      </c>
      <c r="D18" t="s">
        <v>31</v>
      </c>
      <c r="E18" s="4" t="s">
        <v>32</v>
      </c>
      <c r="F18" t="s">
        <v>33</v>
      </c>
      <c r="G18" t="s">
        <v>34</v>
      </c>
      <c r="H18" s="6" t="s">
        <v>4</v>
      </c>
      <c r="I18" s="6" t="s">
        <v>4</v>
      </c>
      <c r="J18" s="6" t="s">
        <v>4</v>
      </c>
      <c r="K18" s="6" t="s">
        <v>4</v>
      </c>
      <c r="L18" s="6" t="s">
        <v>4</v>
      </c>
      <c r="M18" s="7" t="s">
        <v>5</v>
      </c>
      <c r="N18" s="7" t="s">
        <v>35</v>
      </c>
      <c r="O18" s="7" t="s">
        <v>36</v>
      </c>
    </row>
    <row r="19" spans="1:15" x14ac:dyDescent="0.25">
      <c r="A19" s="1">
        <v>43750</v>
      </c>
      <c r="B19" s="2">
        <v>0.52083333333333337</v>
      </c>
      <c r="C19" s="3">
        <f>IF(G19="","",IF(G19="VRIEZENVEEN"," ",(B19-(VLOOKUP(G19,Reistijd!B:D,3,FALSE)))))</f>
        <v>0.46875000000000006</v>
      </c>
      <c r="D19" t="s">
        <v>37</v>
      </c>
      <c r="E19" s="4" t="s">
        <v>38</v>
      </c>
      <c r="F19" t="s">
        <v>39</v>
      </c>
      <c r="G19" t="s">
        <v>18</v>
      </c>
      <c r="H19" s="6" t="s">
        <v>4</v>
      </c>
      <c r="I19" s="6" t="s">
        <v>4</v>
      </c>
      <c r="J19" s="6" t="s">
        <v>4</v>
      </c>
      <c r="K19" s="6" t="s">
        <v>4</v>
      </c>
      <c r="L19" s="6" t="s">
        <v>4</v>
      </c>
      <c r="M19" s="7" t="s">
        <v>40</v>
      </c>
      <c r="N19" s="7" t="s">
        <v>41</v>
      </c>
      <c r="O19" s="7" t="s">
        <v>42</v>
      </c>
    </row>
    <row r="20" spans="1:15" x14ac:dyDescent="0.25">
      <c r="A20" s="1">
        <v>43750</v>
      </c>
      <c r="B20" s="2">
        <v>0.52083333333333337</v>
      </c>
      <c r="C20" s="3">
        <f>IF(G20="","",IF(G20="VRIEZENVEEN"," ",(B20-(VLOOKUP(G20,Reistijd!B:D,3,FALSE)))))</f>
        <v>0.39583333333333337</v>
      </c>
      <c r="D20" t="s">
        <v>43</v>
      </c>
      <c r="E20" s="4" t="s">
        <v>44</v>
      </c>
      <c r="F20" t="s">
        <v>45</v>
      </c>
      <c r="G20" t="s">
        <v>46</v>
      </c>
      <c r="H20" s="6" t="s">
        <v>4</v>
      </c>
      <c r="I20" s="6" t="s">
        <v>4</v>
      </c>
      <c r="J20" s="6" t="s">
        <v>4</v>
      </c>
      <c r="K20" s="6" t="s">
        <v>4</v>
      </c>
      <c r="L20" s="6" t="s">
        <v>4</v>
      </c>
      <c r="M20" s="7" t="s">
        <v>47</v>
      </c>
      <c r="N20" s="7" t="s">
        <v>48</v>
      </c>
      <c r="O20" s="7" t="s">
        <v>49</v>
      </c>
    </row>
    <row r="21" spans="1:15" x14ac:dyDescent="0.25">
      <c r="A21" s="1">
        <v>43750</v>
      </c>
      <c r="B21" s="2">
        <v>0.61458333333333337</v>
      </c>
      <c r="C21" s="3">
        <f>IF(G21="","",IF(G21="VRIEZENVEEN"," ",(B21-(VLOOKUP(G21,Reistijd!B:D,3,FALSE)))))</f>
        <v>0.54166666666666674</v>
      </c>
      <c r="D21" t="s">
        <v>50</v>
      </c>
      <c r="E21" s="4" t="s">
        <v>51</v>
      </c>
      <c r="F21" t="s">
        <v>52</v>
      </c>
      <c r="G21" t="s">
        <v>53</v>
      </c>
      <c r="H21" s="6" t="s">
        <v>4</v>
      </c>
      <c r="I21" s="6" t="s">
        <v>4</v>
      </c>
      <c r="J21" s="6" t="s">
        <v>4</v>
      </c>
      <c r="K21" s="6" t="s">
        <v>4</v>
      </c>
      <c r="L21" s="6" t="s">
        <v>4</v>
      </c>
      <c r="M21" s="7" t="s">
        <v>19</v>
      </c>
      <c r="N21" s="7" t="s">
        <v>19</v>
      </c>
      <c r="O21" s="7" t="s">
        <v>19</v>
      </c>
    </row>
    <row r="22" spans="1:15" x14ac:dyDescent="0.25">
      <c r="A22" s="1">
        <v>43750</v>
      </c>
      <c r="B22" s="2">
        <v>0.65625</v>
      </c>
      <c r="C22" s="3">
        <f>IF(G22="","",IF(G22="VRIEZENVEEN"," ",(B22-(VLOOKUP(G22,Reistijd!B:D,3,FALSE)))))</f>
        <v>0.59375</v>
      </c>
      <c r="D22" t="s">
        <v>54</v>
      </c>
      <c r="E22" s="4" t="s">
        <v>55</v>
      </c>
      <c r="F22" t="s">
        <v>56</v>
      </c>
      <c r="G22" t="s">
        <v>57</v>
      </c>
      <c r="H22" s="6" t="s">
        <v>4</v>
      </c>
      <c r="I22" s="6" t="s">
        <v>4</v>
      </c>
      <c r="J22" s="6" t="s">
        <v>4</v>
      </c>
      <c r="K22" s="6" t="s">
        <v>4</v>
      </c>
      <c r="L22" s="6" t="s">
        <v>4</v>
      </c>
      <c r="M22" s="7" t="s">
        <v>58</v>
      </c>
      <c r="N22" s="7" t="s">
        <v>59</v>
      </c>
      <c r="O22" s="7" t="s">
        <v>60</v>
      </c>
    </row>
    <row r="23" spans="1:15" x14ac:dyDescent="0.25">
      <c r="A23" s="1">
        <v>43750</v>
      </c>
      <c r="B23" s="2">
        <v>0.67708333333333337</v>
      </c>
      <c r="C23" s="3">
        <f>IF(G23="","",IF(G23="VRIEZENVEEN"," ",(B23-(VLOOKUP(G23,Reistijd!B:D,3,FALSE)))))</f>
        <v>0.625</v>
      </c>
      <c r="D23" t="s">
        <v>61</v>
      </c>
      <c r="E23" s="4" t="s">
        <v>62</v>
      </c>
      <c r="F23" t="s">
        <v>63</v>
      </c>
      <c r="G23" t="s">
        <v>64</v>
      </c>
      <c r="H23" s="6" t="s">
        <v>4</v>
      </c>
      <c r="I23" s="6" t="s">
        <v>4</v>
      </c>
      <c r="J23" s="6" t="s">
        <v>4</v>
      </c>
      <c r="K23" s="6" t="s">
        <v>4</v>
      </c>
      <c r="L23" s="6" t="s">
        <v>4</v>
      </c>
      <c r="M23" s="7" t="s">
        <v>65</v>
      </c>
      <c r="N23" s="7" t="s">
        <v>66</v>
      </c>
      <c r="O23" s="7" t="s">
        <v>67</v>
      </c>
    </row>
    <row r="24" spans="1:15" x14ac:dyDescent="0.25">
      <c r="A24" s="1">
        <v>43750</v>
      </c>
      <c r="B24" s="2">
        <v>0.6875</v>
      </c>
      <c r="C24" s="3">
        <f>IF(G24="","",IF(G24="VRIEZENVEEN"," ",(B24-(VLOOKUP(G24,Reistijd!B:D,3,FALSE)))))</f>
        <v>0.63541666666666663</v>
      </c>
      <c r="D24" t="s">
        <v>68</v>
      </c>
      <c r="E24" s="4" t="s">
        <v>69</v>
      </c>
      <c r="F24" t="s">
        <v>39</v>
      </c>
      <c r="G24" t="s">
        <v>18</v>
      </c>
      <c r="H24" s="6" t="s">
        <v>70</v>
      </c>
      <c r="K24" s="6" t="s">
        <v>4</v>
      </c>
      <c r="L24" s="6" t="s">
        <v>4</v>
      </c>
      <c r="M24" s="7" t="s">
        <v>71</v>
      </c>
      <c r="N24" s="7" t="s">
        <v>72</v>
      </c>
      <c r="O24" s="7" t="s">
        <v>73</v>
      </c>
    </row>
    <row r="25" spans="1:15" x14ac:dyDescent="0.25">
      <c r="A25" s="1">
        <v>43750</v>
      </c>
      <c r="B25" s="2">
        <v>0.6875</v>
      </c>
      <c r="C25" s="3">
        <f>IF(G25="","",IF(G25="VRIEZENVEEN"," ",(B25-(VLOOKUP(G25,Reistijd!B:D,3,FALSE)))))</f>
        <v>0.63541666666666663</v>
      </c>
      <c r="D25" t="s">
        <v>74</v>
      </c>
      <c r="E25" s="4" t="s">
        <v>75</v>
      </c>
      <c r="F25" t="s">
        <v>39</v>
      </c>
      <c r="G25" t="s">
        <v>18</v>
      </c>
      <c r="H25" s="6" t="s">
        <v>4</v>
      </c>
      <c r="I25" s="6" t="s">
        <v>4</v>
      </c>
      <c r="J25" s="6" t="s">
        <v>4</v>
      </c>
      <c r="K25" s="6" t="s">
        <v>4</v>
      </c>
      <c r="L25" s="6" t="s">
        <v>4</v>
      </c>
      <c r="M25" s="7" t="s">
        <v>206</v>
      </c>
      <c r="N25" s="7" t="s">
        <v>76</v>
      </c>
      <c r="O25" s="7" t="s">
        <v>77</v>
      </c>
    </row>
    <row r="26" spans="1:15" ht="15.75" thickBot="1" x14ac:dyDescent="0.3">
      <c r="A26" s="20">
        <v>43750</v>
      </c>
      <c r="B26" s="23">
        <v>0.70833333333333337</v>
      </c>
      <c r="C26" s="23">
        <f>IF(G26="","",IF(G26="VRIEZENVEEN"," ",(B26-(VLOOKUP(G26,Reistijd!B:D,3,FALSE)))))</f>
        <v>0.625</v>
      </c>
      <c r="D26" s="22" t="s">
        <v>78</v>
      </c>
      <c r="E26" s="25" t="s">
        <v>79</v>
      </c>
      <c r="F26" s="22" t="s">
        <v>80</v>
      </c>
      <c r="G26" s="22" t="s">
        <v>81</v>
      </c>
      <c r="H26" s="26" t="s">
        <v>4</v>
      </c>
      <c r="I26" s="26" t="s">
        <v>4</v>
      </c>
      <c r="J26" s="26" t="s">
        <v>4</v>
      </c>
      <c r="K26" s="26" t="s">
        <v>4</v>
      </c>
      <c r="L26" s="26" t="s">
        <v>4</v>
      </c>
      <c r="M26" s="27" t="s">
        <v>82</v>
      </c>
      <c r="N26" s="27" t="s">
        <v>83</v>
      </c>
      <c r="O26" s="27" t="s">
        <v>84</v>
      </c>
    </row>
    <row r="27" spans="1:15" ht="11.25" customHeight="1" x14ac:dyDescent="0.25">
      <c r="A27" s="109" t="s">
        <v>85</v>
      </c>
      <c r="B27" s="110"/>
      <c r="C27" s="110"/>
      <c r="D27" s="110"/>
      <c r="E27" s="10"/>
      <c r="F27" s="10"/>
      <c r="G27" s="10"/>
      <c r="H27" s="14" t="s">
        <v>4</v>
      </c>
      <c r="I27" s="14" t="s">
        <v>4</v>
      </c>
      <c r="J27" s="14" t="s">
        <v>4</v>
      </c>
      <c r="K27" s="14" t="s">
        <v>4</v>
      </c>
      <c r="L27" s="14" t="s">
        <v>4</v>
      </c>
      <c r="M27" s="15" t="s">
        <v>4</v>
      </c>
      <c r="N27" s="15" t="s">
        <v>4</v>
      </c>
      <c r="O27" s="15" t="s">
        <v>4</v>
      </c>
    </row>
    <row r="28" spans="1:15" x14ac:dyDescent="0.25">
      <c r="A28" s="29">
        <v>43756</v>
      </c>
      <c r="B28" s="31">
        <v>0.80208333333333337</v>
      </c>
      <c r="C28" s="12">
        <f>IF(G28="","",IF(G28="VRIEZENVEEN"," ",(B28-(VLOOKUP(G28,Reistijd!B:D,3,FALSE)))))</f>
        <v>0.75</v>
      </c>
      <c r="D28" s="30" t="s">
        <v>86</v>
      </c>
      <c r="E28" s="32" t="s">
        <v>51</v>
      </c>
      <c r="F28" s="30" t="s">
        <v>17</v>
      </c>
      <c r="G28" s="30" t="s">
        <v>18</v>
      </c>
      <c r="H28" s="33" t="s">
        <v>4</v>
      </c>
      <c r="I28" s="33" t="s">
        <v>4</v>
      </c>
      <c r="J28" s="33" t="s">
        <v>4</v>
      </c>
      <c r="K28" s="33" t="s">
        <v>4</v>
      </c>
      <c r="L28" s="33" t="s">
        <v>4</v>
      </c>
      <c r="M28" s="34" t="s">
        <v>19</v>
      </c>
      <c r="N28" s="34" t="s">
        <v>19</v>
      </c>
      <c r="O28" s="34" t="s">
        <v>19</v>
      </c>
    </row>
    <row r="29" spans="1:15" x14ac:dyDescent="0.25">
      <c r="A29" s="1"/>
      <c r="B29" s="2"/>
      <c r="C29" s="3"/>
      <c r="D29" s="10"/>
      <c r="E29" s="16"/>
      <c r="F29" s="17" t="s">
        <v>20</v>
      </c>
      <c r="G29" s="18" t="s">
        <v>87</v>
      </c>
      <c r="H29" s="17" t="s">
        <v>22</v>
      </c>
      <c r="I29" s="103" t="s">
        <v>87</v>
      </c>
      <c r="J29" s="104"/>
      <c r="K29" s="6"/>
      <c r="L29" s="6"/>
      <c r="M29" s="7"/>
      <c r="N29" s="7"/>
      <c r="O29" s="7"/>
    </row>
    <row r="30" spans="1:15" ht="15.75" thickBot="1" x14ac:dyDescent="0.3">
      <c r="A30" s="20">
        <v>43757</v>
      </c>
      <c r="B30" s="23">
        <v>0.77083333333333337</v>
      </c>
      <c r="C30" s="35" t="s">
        <v>88</v>
      </c>
      <c r="D30" s="36" t="s">
        <v>419</v>
      </c>
      <c r="E30" s="21" t="s">
        <v>89</v>
      </c>
      <c r="F30" s="22" t="s">
        <v>90</v>
      </c>
      <c r="G30" s="22" t="s">
        <v>26</v>
      </c>
      <c r="H30" s="101" t="s">
        <v>48</v>
      </c>
      <c r="I30" s="26" t="s">
        <v>91</v>
      </c>
      <c r="J30" s="26" t="s">
        <v>49</v>
      </c>
      <c r="K30" s="26" t="s">
        <v>92</v>
      </c>
      <c r="L30" s="26" t="s">
        <v>92</v>
      </c>
      <c r="M30" s="27"/>
      <c r="N30" s="27"/>
      <c r="O30" s="27"/>
    </row>
    <row r="31" spans="1:15" x14ac:dyDescent="0.25">
      <c r="A31" s="1">
        <v>43764</v>
      </c>
      <c r="B31" s="2">
        <v>0.75</v>
      </c>
      <c r="C31" s="3">
        <f>IF(G31="","",IF(G31="VRIEZENVEEN"," ",(B31-(VLOOKUP(G31,Reistijd!B:D,3,FALSE)))))</f>
        <v>0.69791666666666663</v>
      </c>
      <c r="D31" t="s">
        <v>93</v>
      </c>
      <c r="E31" s="4" t="s">
        <v>55</v>
      </c>
      <c r="F31" t="s">
        <v>94</v>
      </c>
      <c r="G31" t="s">
        <v>95</v>
      </c>
      <c r="H31" s="6" t="s">
        <v>4</v>
      </c>
      <c r="I31" s="6" t="s">
        <v>4</v>
      </c>
      <c r="J31" s="6" t="s">
        <v>4</v>
      </c>
      <c r="K31" s="6" t="s">
        <v>4</v>
      </c>
      <c r="L31" s="6" t="s">
        <v>4</v>
      </c>
      <c r="M31" s="7" t="s">
        <v>96</v>
      </c>
      <c r="N31" s="7" t="s">
        <v>97</v>
      </c>
      <c r="O31" s="7" t="s">
        <v>98</v>
      </c>
    </row>
    <row r="32" spans="1:15" ht="15.75" thickBot="1" x14ac:dyDescent="0.3">
      <c r="A32" s="20">
        <v>43764</v>
      </c>
      <c r="B32" s="23">
        <v>0.77083333333333337</v>
      </c>
      <c r="C32" s="24"/>
      <c r="D32" s="36" t="s">
        <v>9</v>
      </c>
      <c r="E32" s="21" t="s">
        <v>99</v>
      </c>
      <c r="F32" s="22" t="s">
        <v>90</v>
      </c>
      <c r="G32" s="22" t="s">
        <v>26</v>
      </c>
      <c r="H32" s="88" t="s">
        <v>115</v>
      </c>
      <c r="I32" s="6" t="s">
        <v>101</v>
      </c>
      <c r="J32" s="6" t="s">
        <v>102</v>
      </c>
      <c r="K32" s="26" t="s">
        <v>92</v>
      </c>
      <c r="L32" s="26" t="s">
        <v>92</v>
      </c>
      <c r="M32" s="27" t="s">
        <v>4</v>
      </c>
      <c r="N32" s="27" t="s">
        <v>4</v>
      </c>
      <c r="O32" s="27" t="s">
        <v>4</v>
      </c>
    </row>
    <row r="33" spans="1:15" x14ac:dyDescent="0.25">
      <c r="A33" s="1"/>
      <c r="B33" s="2"/>
      <c r="C33" s="3"/>
      <c r="E33" s="16"/>
      <c r="F33" s="17" t="s">
        <v>20</v>
      </c>
      <c r="G33" s="18" t="s">
        <v>103</v>
      </c>
      <c r="H33" s="17" t="s">
        <v>22</v>
      </c>
      <c r="I33" s="105" t="s">
        <v>84</v>
      </c>
      <c r="J33" s="106"/>
      <c r="K33" s="6"/>
      <c r="L33" s="6"/>
      <c r="M33" s="7"/>
      <c r="N33" s="7"/>
      <c r="O33" s="7"/>
    </row>
    <row r="34" spans="1:15" x14ac:dyDescent="0.25">
      <c r="A34" s="1">
        <v>43770</v>
      </c>
      <c r="B34" s="2">
        <v>0.79166666666666663</v>
      </c>
      <c r="C34" s="3" t="str">
        <f>IF(G34="","",IF(G34="VRIEZENVEEN"," ",(B34-(VLOOKUP(G34,[1]Reistijd!A:C,3,FALSE)))))</f>
        <v xml:space="preserve"> </v>
      </c>
      <c r="D34" s="4" t="s">
        <v>16</v>
      </c>
      <c r="E34" t="s">
        <v>104</v>
      </c>
      <c r="F34" t="s">
        <v>90</v>
      </c>
      <c r="G34" t="s">
        <v>26</v>
      </c>
      <c r="H34" s="6" t="s">
        <v>82</v>
      </c>
      <c r="I34" s="6" t="s">
        <v>105</v>
      </c>
      <c r="J34" s="6"/>
      <c r="K34" s="5" t="s">
        <v>106</v>
      </c>
      <c r="L34" s="6" t="s">
        <v>107</v>
      </c>
      <c r="M34" s="7" t="s">
        <v>4</v>
      </c>
      <c r="N34" s="7" t="s">
        <v>4</v>
      </c>
      <c r="O34" s="7" t="s">
        <v>4</v>
      </c>
    </row>
    <row r="35" spans="1:15" x14ac:dyDescent="0.25">
      <c r="A35" s="9">
        <v>43770</v>
      </c>
      <c r="B35" s="11">
        <v>0.86458333333333337</v>
      </c>
      <c r="C35" s="12" t="str">
        <f>IF(G35="","",IF(G35="VRIEZENVEEN"," ",(B35-(VLOOKUP(G35,[1]Reistijd!A:C,3,FALSE)))))</f>
        <v xml:space="preserve"> </v>
      </c>
      <c r="D35" s="13" t="s">
        <v>79</v>
      </c>
      <c r="E35" s="10" t="s">
        <v>108</v>
      </c>
      <c r="F35" s="10" t="s">
        <v>90</v>
      </c>
      <c r="G35" s="10" t="s">
        <v>26</v>
      </c>
      <c r="H35" s="14" t="s">
        <v>100</v>
      </c>
      <c r="I35" s="14" t="s">
        <v>109</v>
      </c>
      <c r="J35" s="14" t="s">
        <v>4</v>
      </c>
      <c r="K35" s="14" t="s">
        <v>110</v>
      </c>
      <c r="L35" s="14" t="s">
        <v>111</v>
      </c>
      <c r="M35" s="15" t="s">
        <v>4</v>
      </c>
      <c r="N35" s="15" t="s">
        <v>4</v>
      </c>
      <c r="O35" s="15" t="s">
        <v>4</v>
      </c>
    </row>
    <row r="36" spans="1:15" x14ac:dyDescent="0.25">
      <c r="A36" s="1"/>
      <c r="B36" s="2"/>
      <c r="C36" s="3"/>
      <c r="D36" s="16"/>
      <c r="F36" s="17" t="s">
        <v>20</v>
      </c>
      <c r="G36" s="18" t="s">
        <v>83</v>
      </c>
      <c r="H36" s="17" t="s">
        <v>22</v>
      </c>
      <c r="I36" s="103" t="s">
        <v>107</v>
      </c>
      <c r="J36" s="104"/>
      <c r="K36" s="6"/>
      <c r="L36" s="6"/>
      <c r="M36" s="7"/>
      <c r="N36" s="7"/>
      <c r="O36" s="7"/>
    </row>
    <row r="37" spans="1:15" x14ac:dyDescent="0.25">
      <c r="A37" s="1">
        <v>43771</v>
      </c>
      <c r="B37" s="2">
        <v>0.44791666666666669</v>
      </c>
      <c r="C37" s="3" t="str">
        <f>IF(G37="","",IF(G37="VRIEZENVEEN"," ",(B37-(VLOOKUP(G37,[1]Reistijd!A:C,3,FALSE)))))</f>
        <v xml:space="preserve"> </v>
      </c>
      <c r="D37" s="4" t="s">
        <v>62</v>
      </c>
      <c r="E37" s="4" t="s">
        <v>38</v>
      </c>
      <c r="F37" t="s">
        <v>90</v>
      </c>
      <c r="G37" t="s">
        <v>26</v>
      </c>
      <c r="H37" s="6" t="s">
        <v>112</v>
      </c>
      <c r="I37" s="6" t="s">
        <v>113</v>
      </c>
      <c r="J37" s="6" t="s">
        <v>4</v>
      </c>
      <c r="K37" s="6" t="s">
        <v>114</v>
      </c>
      <c r="L37" s="5" t="s">
        <v>115</v>
      </c>
      <c r="M37" s="7" t="s">
        <v>4</v>
      </c>
      <c r="N37" s="7" t="s">
        <v>4</v>
      </c>
      <c r="O37" s="7" t="s">
        <v>4</v>
      </c>
    </row>
    <row r="38" spans="1:15" x14ac:dyDescent="0.25">
      <c r="A38" s="1">
        <v>43771</v>
      </c>
      <c r="B38" s="2">
        <v>0.44791666666666669</v>
      </c>
      <c r="C38" s="3" t="str">
        <f>IF(G38="","",IF(G38="VRIEZENVEEN"," ",(B38-(VLOOKUP(G38,[1]Reistijd!A:C,3,FALSE)))))</f>
        <v xml:space="preserve"> </v>
      </c>
      <c r="D38" s="4" t="s">
        <v>23</v>
      </c>
      <c r="E38" s="16" t="s">
        <v>116</v>
      </c>
      <c r="F38" t="s">
        <v>90</v>
      </c>
      <c r="G38" t="s">
        <v>26</v>
      </c>
      <c r="H38" s="6" t="s">
        <v>28</v>
      </c>
      <c r="I38" s="6" t="s">
        <v>27</v>
      </c>
      <c r="J38" s="6" t="s">
        <v>117</v>
      </c>
      <c r="K38" s="6" t="s">
        <v>118</v>
      </c>
      <c r="L38" s="6" t="s">
        <v>119</v>
      </c>
      <c r="M38" s="7" t="s">
        <v>4</v>
      </c>
      <c r="N38" s="7" t="s">
        <v>4</v>
      </c>
      <c r="O38" s="7" t="s">
        <v>4</v>
      </c>
    </row>
    <row r="39" spans="1:15" x14ac:dyDescent="0.25">
      <c r="A39" s="1">
        <v>43771</v>
      </c>
      <c r="B39" s="2">
        <v>0.52083333333333337</v>
      </c>
      <c r="C39" s="3" t="str">
        <f>IF(G39="","",IF(G39="VRIEZENVEEN"," ",(B39-(VLOOKUP(G39,[1]Reistijd!A:C,3,FALSE)))))</f>
        <v xml:space="preserve"> </v>
      </c>
      <c r="D39" s="4" t="s">
        <v>32</v>
      </c>
      <c r="E39" t="s">
        <v>120</v>
      </c>
      <c r="F39" t="s">
        <v>90</v>
      </c>
      <c r="G39" t="s">
        <v>26</v>
      </c>
      <c r="H39" s="6" t="s">
        <v>121</v>
      </c>
      <c r="I39" s="6" t="s">
        <v>122</v>
      </c>
      <c r="J39" s="6" t="s">
        <v>65</v>
      </c>
      <c r="K39" s="6" t="s">
        <v>123</v>
      </c>
      <c r="L39" s="6" t="s">
        <v>29</v>
      </c>
      <c r="M39" s="7" t="s">
        <v>4</v>
      </c>
      <c r="N39" s="7" t="s">
        <v>4</v>
      </c>
      <c r="O39" s="7" t="s">
        <v>4</v>
      </c>
    </row>
    <row r="40" spans="1:15" x14ac:dyDescent="0.25">
      <c r="A40" s="1">
        <v>43771</v>
      </c>
      <c r="B40" s="2">
        <v>0.59375</v>
      </c>
      <c r="C40" s="3" t="str">
        <f>IF(G40="","",IF(G40="VRIEZENVEEN"," ",(B40-(VLOOKUP(G40,[1]Reistijd!A:C,3,FALSE)))))</f>
        <v xml:space="preserve"> </v>
      </c>
      <c r="D40" s="4" t="s">
        <v>69</v>
      </c>
      <c r="E40" s="16" t="s">
        <v>124</v>
      </c>
      <c r="F40" t="s">
        <v>90</v>
      </c>
      <c r="G40" t="s">
        <v>26</v>
      </c>
      <c r="H40" s="6" t="s">
        <v>125</v>
      </c>
      <c r="I40" s="6" t="s">
        <v>126</v>
      </c>
      <c r="J40" s="6" t="s">
        <v>66</v>
      </c>
      <c r="K40" s="6" t="s">
        <v>14</v>
      </c>
      <c r="L40" s="6" t="s">
        <v>127</v>
      </c>
      <c r="M40" s="7" t="s">
        <v>4</v>
      </c>
      <c r="N40" s="7" t="s">
        <v>4</v>
      </c>
      <c r="O40" s="7" t="s">
        <v>4</v>
      </c>
    </row>
    <row r="41" spans="1:15" x14ac:dyDescent="0.25">
      <c r="A41" s="1">
        <v>43771</v>
      </c>
      <c r="B41" s="2">
        <v>0.59375</v>
      </c>
      <c r="C41" s="3" t="str">
        <f>IF(G41="","",IF(G41="VRIEZENVEEN"," ",(B41-(VLOOKUP(G41,[1]Reistijd!A:C,3,FALSE)))))</f>
        <v xml:space="preserve"> </v>
      </c>
      <c r="D41" s="4" t="s">
        <v>75</v>
      </c>
      <c r="E41" t="s">
        <v>128</v>
      </c>
      <c r="F41" t="s">
        <v>90</v>
      </c>
      <c r="G41" t="s">
        <v>26</v>
      </c>
      <c r="H41" s="6" t="s">
        <v>129</v>
      </c>
      <c r="I41" s="6" t="s">
        <v>130</v>
      </c>
      <c r="J41" s="6" t="s">
        <v>131</v>
      </c>
      <c r="K41" s="6" t="s">
        <v>107</v>
      </c>
      <c r="L41" s="6" t="s">
        <v>132</v>
      </c>
      <c r="M41" s="38"/>
      <c r="N41" s="38"/>
      <c r="O41" s="38"/>
    </row>
    <row r="42" spans="1:15" x14ac:dyDescent="0.25">
      <c r="A42" s="1">
        <v>43771</v>
      </c>
      <c r="B42" s="2">
        <v>0.67708333333333337</v>
      </c>
      <c r="C42" s="3" t="str">
        <f>IF(G42="","",IF(G42="VRIEZENVEEN"," ",(B42-(VLOOKUP(G42,[1]Reistijd!A:C,3,FALSE)))))</f>
        <v xml:space="preserve"> </v>
      </c>
      <c r="D42" s="4" t="s">
        <v>44</v>
      </c>
      <c r="E42" t="s">
        <v>133</v>
      </c>
      <c r="F42" t="s">
        <v>90</v>
      </c>
      <c r="G42" t="s">
        <v>26</v>
      </c>
      <c r="H42" s="102" t="s">
        <v>76</v>
      </c>
      <c r="I42" s="6" t="s">
        <v>134</v>
      </c>
      <c r="J42" s="6" t="s">
        <v>135</v>
      </c>
      <c r="K42" s="6" t="s">
        <v>136</v>
      </c>
      <c r="L42" s="6" t="s">
        <v>30</v>
      </c>
      <c r="M42" s="7" t="s">
        <v>4</v>
      </c>
      <c r="N42" s="7" t="s">
        <v>4</v>
      </c>
      <c r="O42" s="7" t="s">
        <v>4</v>
      </c>
    </row>
    <row r="43" spans="1:15" x14ac:dyDescent="0.25">
      <c r="A43" s="1">
        <v>43771</v>
      </c>
      <c r="B43" s="2">
        <v>0.79166666666666663</v>
      </c>
      <c r="C43" s="3">
        <f>IF(G43="","",IF(G43="VRIEZENVEEN"," ",(B43-(VLOOKUP(G43,Reistijd!B:D,3,FALSE)))))</f>
        <v>0.71875</v>
      </c>
      <c r="D43" t="s">
        <v>137</v>
      </c>
      <c r="E43" s="4" t="s">
        <v>1</v>
      </c>
      <c r="F43" t="s">
        <v>10</v>
      </c>
      <c r="G43" t="s">
        <v>138</v>
      </c>
      <c r="H43" s="6" t="s">
        <v>4</v>
      </c>
      <c r="I43" s="6" t="s">
        <v>4</v>
      </c>
      <c r="J43" s="6" t="s">
        <v>4</v>
      </c>
      <c r="K43" s="6" t="s">
        <v>4</v>
      </c>
      <c r="L43" s="6" t="s">
        <v>4</v>
      </c>
      <c r="M43" s="7" t="s">
        <v>139</v>
      </c>
      <c r="N43" s="7" t="s">
        <v>140</v>
      </c>
      <c r="O43" s="7" t="s">
        <v>141</v>
      </c>
    </row>
    <row r="44" spans="1:15" x14ac:dyDescent="0.25">
      <c r="A44" s="1">
        <v>43771</v>
      </c>
      <c r="B44" s="2">
        <v>0.77083333333333337</v>
      </c>
      <c r="C44" s="3" t="str">
        <f>IF(G44="","",IF(G44="VRIEZENVEEN"," ",(B44-(VLOOKUP(G44,[1]Reistijd!A:C,3,FALSE)))))</f>
        <v xml:space="preserve"> </v>
      </c>
      <c r="D44" s="4" t="s">
        <v>55</v>
      </c>
      <c r="E44" t="s">
        <v>93</v>
      </c>
      <c r="F44" t="s">
        <v>90</v>
      </c>
      <c r="G44" t="s">
        <v>26</v>
      </c>
      <c r="H44" s="6" t="s">
        <v>118</v>
      </c>
      <c r="I44" s="6" t="s">
        <v>109</v>
      </c>
      <c r="J44" s="6" t="s">
        <v>4</v>
      </c>
      <c r="K44" s="6" t="s">
        <v>21</v>
      </c>
      <c r="L44" s="6" t="s">
        <v>103</v>
      </c>
      <c r="M44" s="7" t="s">
        <v>4</v>
      </c>
      <c r="N44" s="7" t="s">
        <v>4</v>
      </c>
      <c r="O44" s="7" t="s">
        <v>4</v>
      </c>
    </row>
    <row r="45" spans="1:15" ht="15.75" thickBot="1" x14ac:dyDescent="0.3">
      <c r="A45" s="20">
        <v>43771</v>
      </c>
      <c r="B45" s="23">
        <v>0.85416666666666663</v>
      </c>
      <c r="C45" s="24" t="str">
        <f>IF(G45="","",IF(G45="VRIEZENVEEN"," ",(B45-(VLOOKUP(G45,[1]Reistijd!A:C,3,FALSE)))))</f>
        <v xml:space="preserve"> </v>
      </c>
      <c r="D45" s="25" t="s">
        <v>51</v>
      </c>
      <c r="E45" s="22" t="s">
        <v>142</v>
      </c>
      <c r="F45" s="22" t="s">
        <v>90</v>
      </c>
      <c r="G45" s="22" t="s">
        <v>26</v>
      </c>
      <c r="H45" s="26" t="s">
        <v>13</v>
      </c>
      <c r="I45" s="26" t="s">
        <v>12</v>
      </c>
      <c r="J45" s="26" t="s">
        <v>4</v>
      </c>
      <c r="K45" s="26" t="s">
        <v>154</v>
      </c>
      <c r="L45" s="26" t="s">
        <v>83</v>
      </c>
      <c r="M45" s="27" t="s">
        <v>4</v>
      </c>
      <c r="N45" s="27" t="s">
        <v>4</v>
      </c>
      <c r="O45" s="27" t="s">
        <v>4</v>
      </c>
    </row>
    <row r="46" spans="1:15" x14ac:dyDescent="0.25">
      <c r="A46" s="1"/>
      <c r="B46" s="2"/>
      <c r="C46" s="3"/>
      <c r="D46" s="16"/>
      <c r="F46" s="17" t="s">
        <v>20</v>
      </c>
      <c r="G46" s="39" t="s">
        <v>143</v>
      </c>
      <c r="H46" s="17" t="s">
        <v>22</v>
      </c>
      <c r="I46" s="103" t="s">
        <v>143</v>
      </c>
      <c r="J46" s="104"/>
      <c r="K46" s="6"/>
      <c r="L46" s="6"/>
      <c r="M46" s="7"/>
      <c r="N46" s="7"/>
      <c r="O46" s="7"/>
    </row>
    <row r="47" spans="1:15" x14ac:dyDescent="0.25">
      <c r="A47" s="40">
        <v>43777</v>
      </c>
      <c r="B47" s="11">
        <v>0.8125</v>
      </c>
      <c r="C47" s="12" t="str">
        <f>IF(G47="","",IF(G47="VRIEZENVEEN"," ",(B47-(VLOOKUP(G47,[1]Reistijd!A:C,3,FALSE)))))</f>
        <v xml:space="preserve"> </v>
      </c>
      <c r="D47" s="13" t="s">
        <v>16</v>
      </c>
      <c r="E47" s="10" t="s">
        <v>144</v>
      </c>
      <c r="F47" t="s">
        <v>25</v>
      </c>
      <c r="G47" s="10" t="s">
        <v>26</v>
      </c>
      <c r="H47" s="14" t="s">
        <v>82</v>
      </c>
      <c r="I47" s="14" t="s">
        <v>132</v>
      </c>
      <c r="J47" s="14" t="s">
        <v>4</v>
      </c>
      <c r="K47" s="14" t="s">
        <v>145</v>
      </c>
      <c r="L47" s="14" t="s">
        <v>146</v>
      </c>
      <c r="M47" s="15" t="s">
        <v>4</v>
      </c>
      <c r="N47" s="15" t="s">
        <v>4</v>
      </c>
      <c r="O47" s="15" t="s">
        <v>4</v>
      </c>
    </row>
    <row r="48" spans="1:15" x14ac:dyDescent="0.25">
      <c r="A48" s="41"/>
      <c r="B48" s="2"/>
      <c r="C48" s="3"/>
      <c r="D48" s="4"/>
      <c r="F48" s="17" t="s">
        <v>20</v>
      </c>
      <c r="G48" s="42" t="s">
        <v>106</v>
      </c>
      <c r="H48" s="17" t="s">
        <v>22</v>
      </c>
      <c r="I48" s="103" t="s">
        <v>87</v>
      </c>
      <c r="J48" s="104"/>
      <c r="K48" s="6"/>
      <c r="L48" s="6"/>
      <c r="M48" s="7"/>
      <c r="N48" s="7"/>
      <c r="O48" s="7"/>
    </row>
    <row r="49" spans="1:15" x14ac:dyDescent="0.25">
      <c r="A49" s="1">
        <v>43778</v>
      </c>
      <c r="B49" s="2">
        <v>0.54166666666666663</v>
      </c>
      <c r="C49" s="3" t="str">
        <f>IF(G49="","",IF(G49="VRIEZENVEEN"," ",(B49-(VLOOKUP(G49,[1]Reistijd!A:C,3,FALSE)))))</f>
        <v xml:space="preserve"> </v>
      </c>
      <c r="D49" s="4" t="s">
        <v>38</v>
      </c>
      <c r="E49" t="s">
        <v>147</v>
      </c>
      <c r="F49" t="s">
        <v>25</v>
      </c>
      <c r="G49" t="s">
        <v>26</v>
      </c>
      <c r="H49" s="6" t="s">
        <v>139</v>
      </c>
      <c r="I49" s="6" t="s">
        <v>6</v>
      </c>
      <c r="J49" s="6" t="s">
        <v>148</v>
      </c>
      <c r="K49" s="6" t="s">
        <v>84</v>
      </c>
      <c r="L49" s="6" t="s">
        <v>149</v>
      </c>
      <c r="M49" s="7" t="s">
        <v>4</v>
      </c>
      <c r="N49" s="7" t="s">
        <v>4</v>
      </c>
      <c r="O49" s="7" t="s">
        <v>4</v>
      </c>
    </row>
    <row r="50" spans="1:15" x14ac:dyDescent="0.25">
      <c r="A50" s="1">
        <v>43778</v>
      </c>
      <c r="B50" s="2">
        <v>0.54166666666666663</v>
      </c>
      <c r="C50" s="3" t="str">
        <f>IF(G50="","",IF(G50="VRIEZENVEEN"," ",(B50-(VLOOKUP(G50,[1]Reistijd!A:C,3,FALSE)))))</f>
        <v xml:space="preserve"> </v>
      </c>
      <c r="D50" s="4" t="s">
        <v>55</v>
      </c>
      <c r="E50" t="s">
        <v>150</v>
      </c>
      <c r="F50" t="s">
        <v>25</v>
      </c>
      <c r="G50" t="s">
        <v>26</v>
      </c>
      <c r="H50" s="6" t="s">
        <v>151</v>
      </c>
      <c r="I50" s="6" t="s">
        <v>152</v>
      </c>
      <c r="J50" s="6" t="s">
        <v>7</v>
      </c>
      <c r="K50" s="5" t="s">
        <v>153</v>
      </c>
      <c r="L50" s="6" t="s">
        <v>154</v>
      </c>
      <c r="M50" s="7" t="s">
        <v>4</v>
      </c>
      <c r="N50" s="7" t="s">
        <v>4</v>
      </c>
      <c r="O50" s="7" t="s">
        <v>4</v>
      </c>
    </row>
    <row r="51" spans="1:15" x14ac:dyDescent="0.25">
      <c r="A51" s="1">
        <v>43778</v>
      </c>
      <c r="B51" s="2">
        <v>0.61458333333333337</v>
      </c>
      <c r="C51" s="3" t="str">
        <f>IF(G51="","",IF(G51="VRIEZENVEEN"," ",(B51-(VLOOKUP(G51,[1]Reistijd!A:C,3,FALSE)))))</f>
        <v xml:space="preserve"> </v>
      </c>
      <c r="D51" s="4" t="s">
        <v>62</v>
      </c>
      <c r="E51" t="s">
        <v>155</v>
      </c>
      <c r="F51" t="s">
        <v>25</v>
      </c>
      <c r="G51" t="s">
        <v>26</v>
      </c>
      <c r="H51" s="6" t="s">
        <v>97</v>
      </c>
      <c r="I51" s="6" t="s">
        <v>96</v>
      </c>
      <c r="J51" s="6" t="s">
        <v>42</v>
      </c>
      <c r="K51" s="6" t="s">
        <v>60</v>
      </c>
      <c r="L51" s="6" t="s">
        <v>156</v>
      </c>
      <c r="M51" s="7" t="s">
        <v>4</v>
      </c>
      <c r="N51" s="7" t="s">
        <v>4</v>
      </c>
      <c r="O51" s="7" t="s">
        <v>4</v>
      </c>
    </row>
    <row r="52" spans="1:15" x14ac:dyDescent="0.25">
      <c r="A52" s="1">
        <v>43778</v>
      </c>
      <c r="B52" s="2">
        <v>0.61458333333333337</v>
      </c>
      <c r="C52" s="3" t="str">
        <f>IF(G52="","",IF(G52="VRIEZENVEEN"," ",(B52-(VLOOKUP(G52,[1]Reistijd!A:C,3,FALSE)))))</f>
        <v xml:space="preserve"> </v>
      </c>
      <c r="D52" s="4" t="s">
        <v>1</v>
      </c>
      <c r="E52" t="s">
        <v>157</v>
      </c>
      <c r="F52" t="s">
        <v>25</v>
      </c>
      <c r="G52" t="s">
        <v>26</v>
      </c>
      <c r="H52" s="6" t="s">
        <v>98</v>
      </c>
      <c r="I52" s="6" t="s">
        <v>158</v>
      </c>
      <c r="J52" s="6" t="s">
        <v>159</v>
      </c>
      <c r="K52" s="6" t="s">
        <v>103</v>
      </c>
      <c r="L52" s="6" t="s">
        <v>160</v>
      </c>
      <c r="M52" s="7" t="s">
        <v>4</v>
      </c>
      <c r="N52" s="7" t="s">
        <v>4</v>
      </c>
      <c r="O52" s="7" t="s">
        <v>4</v>
      </c>
    </row>
    <row r="53" spans="1:15" x14ac:dyDescent="0.25">
      <c r="A53" s="41">
        <v>43778</v>
      </c>
      <c r="B53" s="2">
        <v>0.78125</v>
      </c>
      <c r="C53" s="3" t="str">
        <f>IF(G53="","",IF(G53="VRIEZENVEEN"," ",(B53-(VLOOKUP(G53,[1]Reistijd!A:C,3,FALSE)))))</f>
        <v xml:space="preserve"> </v>
      </c>
      <c r="D53" s="8" t="s">
        <v>9</v>
      </c>
      <c r="E53" s="94" t="s">
        <v>161</v>
      </c>
      <c r="F53" s="94" t="s">
        <v>90</v>
      </c>
      <c r="G53" s="94" t="s">
        <v>26</v>
      </c>
      <c r="H53" s="6" t="s">
        <v>134</v>
      </c>
      <c r="I53" s="6" t="s">
        <v>135</v>
      </c>
      <c r="J53" s="89" t="s">
        <v>121</v>
      </c>
      <c r="K53" s="6" t="s">
        <v>92</v>
      </c>
      <c r="L53" s="6" t="s">
        <v>92</v>
      </c>
      <c r="M53" s="7" t="s">
        <v>4</v>
      </c>
      <c r="N53" s="7" t="s">
        <v>4</v>
      </c>
      <c r="O53" s="7" t="s">
        <v>4</v>
      </c>
    </row>
    <row r="54" spans="1:15" x14ac:dyDescent="0.25">
      <c r="A54" s="41">
        <v>43778</v>
      </c>
      <c r="B54" s="2">
        <v>0.70833333333333337</v>
      </c>
      <c r="C54" s="3">
        <f>IF(G54="","",IF(G54="VRIEZENVEEN"," ",(B54-(VLOOKUP(G54,Reistijd!B:D,3,FALSE)))))</f>
        <v>0.625</v>
      </c>
      <c r="D54" t="s">
        <v>162</v>
      </c>
      <c r="E54" s="4" t="s">
        <v>79</v>
      </c>
      <c r="F54" t="s">
        <v>163</v>
      </c>
      <c r="G54" t="s">
        <v>164</v>
      </c>
      <c r="H54" s="6" t="s">
        <v>4</v>
      </c>
      <c r="I54" s="6" t="s">
        <v>4</v>
      </c>
      <c r="J54" s="6" t="s">
        <v>4</v>
      </c>
      <c r="K54" s="6" t="s">
        <v>4</v>
      </c>
      <c r="L54" s="6" t="s">
        <v>4</v>
      </c>
      <c r="M54" s="7" t="s">
        <v>115</v>
      </c>
      <c r="N54" s="7" t="s">
        <v>123</v>
      </c>
      <c r="O54" s="7" t="s">
        <v>106</v>
      </c>
    </row>
    <row r="55" spans="1:15" ht="15.75" thickBot="1" x14ac:dyDescent="0.3">
      <c r="A55" s="20">
        <v>43778</v>
      </c>
      <c r="B55" s="23">
        <v>0.75</v>
      </c>
      <c r="C55" s="23">
        <f>IF(G55="","",IF(G55="VRIEZENVEEN"," ",(B55-(VLOOKUP(G55,Reistijd!B:D,3,FALSE)))))</f>
        <v>0.6875</v>
      </c>
      <c r="D55" s="22" t="s">
        <v>165</v>
      </c>
      <c r="E55" s="25" t="s">
        <v>51</v>
      </c>
      <c r="F55" s="22" t="s">
        <v>166</v>
      </c>
      <c r="G55" s="22" t="s">
        <v>167</v>
      </c>
      <c r="H55" s="26" t="s">
        <v>4</v>
      </c>
      <c r="I55" s="26" t="s">
        <v>4</v>
      </c>
      <c r="J55" s="26" t="s">
        <v>4</v>
      </c>
      <c r="K55" s="26" t="s">
        <v>4</v>
      </c>
      <c r="L55" s="26" t="s">
        <v>4</v>
      </c>
      <c r="M55" s="27" t="s">
        <v>19</v>
      </c>
      <c r="N55" s="27" t="s">
        <v>19</v>
      </c>
      <c r="O55" s="27" t="s">
        <v>19</v>
      </c>
    </row>
    <row r="56" spans="1:15" x14ac:dyDescent="0.25">
      <c r="A56" s="1"/>
      <c r="B56" s="2"/>
      <c r="C56" s="3"/>
      <c r="E56" s="16"/>
      <c r="F56" s="17" t="s">
        <v>20</v>
      </c>
      <c r="G56" s="43" t="s">
        <v>115</v>
      </c>
      <c r="H56" s="17" t="s">
        <v>22</v>
      </c>
      <c r="I56" s="103" t="s">
        <v>115</v>
      </c>
      <c r="J56" s="104"/>
      <c r="K56" s="6"/>
      <c r="L56" s="6"/>
      <c r="M56" s="7"/>
      <c r="N56" s="7"/>
      <c r="O56" s="7"/>
    </row>
    <row r="57" spans="1:15" x14ac:dyDescent="0.25">
      <c r="A57" s="41">
        <v>43784</v>
      </c>
      <c r="B57" s="2">
        <v>0.79166666666666663</v>
      </c>
      <c r="C57" s="3" t="str">
        <f>IF(G57="","",IF(G57="VRIEZENVEEN"," ",(B57-(VLOOKUP(G57,[1]Reistijd!A:C,3,FALSE)))))</f>
        <v xml:space="preserve"> </v>
      </c>
      <c r="D57" s="4" t="s">
        <v>69</v>
      </c>
      <c r="E57" t="s">
        <v>68</v>
      </c>
      <c r="F57" t="s">
        <v>90</v>
      </c>
      <c r="G57" t="s">
        <v>26</v>
      </c>
      <c r="H57" s="6" t="s">
        <v>12</v>
      </c>
      <c r="I57" s="6" t="s">
        <v>168</v>
      </c>
      <c r="J57" s="6" t="s">
        <v>4</v>
      </c>
      <c r="K57" s="6" t="s">
        <v>110</v>
      </c>
      <c r="L57" s="6" t="s">
        <v>127</v>
      </c>
      <c r="M57" s="7" t="s">
        <v>4</v>
      </c>
      <c r="N57" s="7" t="s">
        <v>4</v>
      </c>
      <c r="O57" s="7" t="s">
        <v>4</v>
      </c>
    </row>
    <row r="58" spans="1:15" x14ac:dyDescent="0.25">
      <c r="A58" s="1">
        <v>43784</v>
      </c>
      <c r="B58" s="2">
        <v>0.79166666666666663</v>
      </c>
      <c r="C58" s="3">
        <f>IF(G58="","",IF(G58="VRIEZENVEEN"," ",(B58-(VLOOKUP(G58,Reistijd!B:D,3,FALSE)))))</f>
        <v>0.73958333333333326</v>
      </c>
      <c r="D58" t="s">
        <v>169</v>
      </c>
      <c r="E58" s="4" t="s">
        <v>38</v>
      </c>
      <c r="F58" t="s">
        <v>2</v>
      </c>
      <c r="G58" t="s">
        <v>3</v>
      </c>
      <c r="H58" s="6" t="s">
        <v>4</v>
      </c>
      <c r="I58" s="6" t="s">
        <v>4</v>
      </c>
      <c r="J58" s="6" t="s">
        <v>4</v>
      </c>
      <c r="K58" s="6" t="s">
        <v>4</v>
      </c>
      <c r="L58" s="6" t="s">
        <v>4</v>
      </c>
      <c r="M58" s="7" t="s">
        <v>131</v>
      </c>
      <c r="N58" s="7" t="s">
        <v>117</v>
      </c>
      <c r="O58" s="7" t="s">
        <v>159</v>
      </c>
    </row>
    <row r="59" spans="1:15" x14ac:dyDescent="0.25">
      <c r="A59" s="1">
        <v>43784</v>
      </c>
      <c r="B59" s="2">
        <v>0.80208333333333337</v>
      </c>
      <c r="C59" s="3">
        <f>IF(G59="","",IF(G59="VRIEZENVEEN"," ",(B59-(VLOOKUP(G59,Reistijd!B:D,3,FALSE)))))</f>
        <v>0.75</v>
      </c>
      <c r="D59" t="s">
        <v>170</v>
      </c>
      <c r="E59" s="4" t="s">
        <v>55</v>
      </c>
      <c r="F59" t="s">
        <v>17</v>
      </c>
      <c r="G59" t="s">
        <v>18</v>
      </c>
      <c r="H59" s="6" t="s">
        <v>4</v>
      </c>
      <c r="I59" s="6" t="s">
        <v>4</v>
      </c>
      <c r="J59" s="6" t="s">
        <v>4</v>
      </c>
      <c r="K59" s="6" t="s">
        <v>4</v>
      </c>
      <c r="L59" s="6" t="s">
        <v>4</v>
      </c>
      <c r="M59" s="7" t="s">
        <v>158</v>
      </c>
      <c r="N59" s="7" t="s">
        <v>156</v>
      </c>
      <c r="O59" s="7" t="s">
        <v>58</v>
      </c>
    </row>
    <row r="60" spans="1:15" x14ac:dyDescent="0.25">
      <c r="A60" s="1">
        <v>43784</v>
      </c>
      <c r="B60" s="2">
        <v>0.88541666666666663</v>
      </c>
      <c r="C60" s="3">
        <f>IF(G60="","",IF(G60="VRIEZENVEEN"," ",(B60-(VLOOKUP(G60,Reistijd!B:D,3,FALSE)))))</f>
        <v>0.82291666666666663</v>
      </c>
      <c r="D60" t="s">
        <v>171</v>
      </c>
      <c r="E60" s="4" t="s">
        <v>79</v>
      </c>
      <c r="F60" t="s">
        <v>172</v>
      </c>
      <c r="G60" t="s">
        <v>173</v>
      </c>
      <c r="H60" s="6" t="s">
        <v>4</v>
      </c>
      <c r="I60" s="6" t="s">
        <v>4</v>
      </c>
      <c r="J60" s="6" t="s">
        <v>4</v>
      </c>
      <c r="K60" s="6" t="s">
        <v>4</v>
      </c>
      <c r="L60" s="6" t="s">
        <v>4</v>
      </c>
      <c r="M60" s="7" t="s">
        <v>114</v>
      </c>
      <c r="N60" s="7" t="s">
        <v>82</v>
      </c>
      <c r="O60" s="7" t="s">
        <v>83</v>
      </c>
    </row>
    <row r="61" spans="1:15" x14ac:dyDescent="0.25">
      <c r="A61" s="9">
        <v>43784</v>
      </c>
      <c r="B61" s="11">
        <v>0.875</v>
      </c>
      <c r="C61" s="12">
        <f>IF(G61="","",IF(G61="VRIEZENVEEN"," ",(B61-(VLOOKUP(G61,Reistijd!B:D,3,FALSE)))))</f>
        <v>0.79166666666666663</v>
      </c>
      <c r="D61" s="10" t="s">
        <v>174</v>
      </c>
      <c r="E61" s="13" t="s">
        <v>9</v>
      </c>
      <c r="F61" s="10" t="s">
        <v>175</v>
      </c>
      <c r="G61" s="10" t="s">
        <v>176</v>
      </c>
      <c r="H61" s="14" t="s">
        <v>4</v>
      </c>
      <c r="I61" s="14" t="s">
        <v>4</v>
      </c>
      <c r="J61" s="14" t="s">
        <v>4</v>
      </c>
      <c r="K61" s="14" t="s">
        <v>4</v>
      </c>
      <c r="L61" s="14" t="s">
        <v>4</v>
      </c>
      <c r="M61" s="15" t="s">
        <v>168</v>
      </c>
      <c r="N61" s="15" t="s">
        <v>12</v>
      </c>
      <c r="O61" s="15" t="s">
        <v>177</v>
      </c>
    </row>
    <row r="62" spans="1:15" x14ac:dyDescent="0.25">
      <c r="A62" s="1"/>
      <c r="B62" s="2"/>
      <c r="C62" s="3"/>
      <c r="E62" s="16"/>
      <c r="F62" s="17" t="s">
        <v>20</v>
      </c>
      <c r="G62" s="44" t="s">
        <v>178</v>
      </c>
      <c r="H62" s="17" t="s">
        <v>22</v>
      </c>
      <c r="I62" s="103" t="s">
        <v>110</v>
      </c>
      <c r="J62" s="111"/>
      <c r="K62" s="6"/>
      <c r="L62" s="6"/>
      <c r="M62" s="7"/>
      <c r="N62" s="7"/>
      <c r="O62" s="7"/>
    </row>
    <row r="63" spans="1:15" x14ac:dyDescent="0.25">
      <c r="A63" s="1">
        <v>43785</v>
      </c>
      <c r="B63" s="2">
        <v>0.60416666666666663</v>
      </c>
      <c r="C63" s="3" t="str">
        <f>IF(G63="","",IF(G63="VRIEZENVEEN"," ",(B63-(VLOOKUP(G63,[1]Reistijd!A:C,3,FALSE)))))</f>
        <v xml:space="preserve"> </v>
      </c>
      <c r="D63" s="4" t="s">
        <v>32</v>
      </c>
      <c r="E63" t="s">
        <v>31</v>
      </c>
      <c r="F63" t="s">
        <v>90</v>
      </c>
      <c r="G63" t="s">
        <v>26</v>
      </c>
      <c r="H63" s="6" t="s">
        <v>129</v>
      </c>
      <c r="I63" s="6" t="s">
        <v>179</v>
      </c>
      <c r="J63" s="6" t="s">
        <v>47</v>
      </c>
      <c r="K63" s="6" t="s">
        <v>180</v>
      </c>
      <c r="L63" s="6" t="s">
        <v>181</v>
      </c>
      <c r="M63" s="7" t="s">
        <v>4</v>
      </c>
      <c r="N63" s="7" t="s">
        <v>4</v>
      </c>
      <c r="O63" s="7" t="s">
        <v>4</v>
      </c>
    </row>
    <row r="64" spans="1:15" x14ac:dyDescent="0.25">
      <c r="A64" s="1">
        <v>43785</v>
      </c>
      <c r="B64" s="2">
        <v>0.60416666666666663</v>
      </c>
      <c r="C64" s="3" t="str">
        <f>IF(G64="","",IF(G64="VRIEZENVEEN"," ",(B64-(VLOOKUP(G64,[1]Reistijd!A:C,3,FALSE)))))</f>
        <v xml:space="preserve"> </v>
      </c>
      <c r="D64" s="4" t="s">
        <v>75</v>
      </c>
      <c r="E64" t="s">
        <v>74</v>
      </c>
      <c r="F64" t="s">
        <v>90</v>
      </c>
      <c r="G64" t="s">
        <v>26</v>
      </c>
      <c r="H64" s="6" t="s">
        <v>130</v>
      </c>
      <c r="I64" s="6" t="s">
        <v>182</v>
      </c>
      <c r="J64" s="6" t="s">
        <v>183</v>
      </c>
      <c r="K64" s="6" t="s">
        <v>110</v>
      </c>
      <c r="L64" s="6" t="s">
        <v>127</v>
      </c>
      <c r="M64" s="7" t="s">
        <v>4</v>
      </c>
      <c r="N64" s="7" t="s">
        <v>4</v>
      </c>
      <c r="O64" s="7" t="s">
        <v>4</v>
      </c>
    </row>
    <row r="65" spans="1:15" x14ac:dyDescent="0.25">
      <c r="A65" s="1">
        <v>43785</v>
      </c>
      <c r="B65" s="2">
        <v>0.6875</v>
      </c>
      <c r="C65" s="3" t="str">
        <f>IF(G65="","",IF(G65="VRIEZENVEEN"," ",(B65-(VLOOKUP(G65,[1]Reistijd!A:C,3,FALSE)))))</f>
        <v xml:space="preserve"> </v>
      </c>
      <c r="D65" s="4" t="s">
        <v>44</v>
      </c>
      <c r="E65" t="s">
        <v>43</v>
      </c>
      <c r="F65" t="s">
        <v>90</v>
      </c>
      <c r="G65" t="s">
        <v>26</v>
      </c>
      <c r="H65" s="6" t="s">
        <v>100</v>
      </c>
      <c r="I65" s="6" t="s">
        <v>84</v>
      </c>
      <c r="J65" s="102" t="s">
        <v>121</v>
      </c>
      <c r="K65" s="6" t="s">
        <v>83</v>
      </c>
      <c r="L65" s="6" t="s">
        <v>106</v>
      </c>
      <c r="M65" s="7" t="s">
        <v>4</v>
      </c>
      <c r="N65" s="7" t="s">
        <v>4</v>
      </c>
      <c r="O65" s="7" t="s">
        <v>4</v>
      </c>
    </row>
    <row r="66" spans="1:15" x14ac:dyDescent="0.25">
      <c r="A66" s="1">
        <v>43785</v>
      </c>
      <c r="B66" s="2">
        <v>0.5</v>
      </c>
      <c r="C66" s="3">
        <f>IF(G66="","",IF(G66="VRIEZENVEEN"," ",(B66-(VLOOKUP(G66,Reistijd!B:D,3,FALSE)))))</f>
        <v>0.4375</v>
      </c>
      <c r="D66" t="s">
        <v>184</v>
      </c>
      <c r="E66" s="4" t="s">
        <v>1</v>
      </c>
      <c r="F66" t="s">
        <v>185</v>
      </c>
      <c r="G66" t="s">
        <v>186</v>
      </c>
      <c r="H66" s="6" t="s">
        <v>4</v>
      </c>
      <c r="I66" s="6" t="s">
        <v>4</v>
      </c>
      <c r="J66" s="6" t="s">
        <v>4</v>
      </c>
      <c r="K66" s="6" t="s">
        <v>4</v>
      </c>
      <c r="L66" s="6" t="s">
        <v>4</v>
      </c>
      <c r="M66" s="7" t="s">
        <v>6</v>
      </c>
      <c r="N66" s="7" t="s">
        <v>151</v>
      </c>
      <c r="O66" s="7" t="s">
        <v>148</v>
      </c>
    </row>
    <row r="67" spans="1:15" x14ac:dyDescent="0.25">
      <c r="A67" s="1">
        <v>43785</v>
      </c>
      <c r="B67" s="2">
        <v>0.60416666666666663</v>
      </c>
      <c r="C67" s="3">
        <f>IF(G67="","",IF(G67="VRIEZENVEEN"," ",(B67-(VLOOKUP(G67,Reistijd!B:D,3,FALSE)))))</f>
        <v>0.55208333333333326</v>
      </c>
      <c r="D67" t="s">
        <v>187</v>
      </c>
      <c r="E67" s="4" t="s">
        <v>16</v>
      </c>
      <c r="F67" t="s">
        <v>188</v>
      </c>
      <c r="G67" t="s">
        <v>189</v>
      </c>
      <c r="H67" s="6" t="s">
        <v>4</v>
      </c>
      <c r="I67" s="6" t="s">
        <v>4</v>
      </c>
      <c r="J67" s="6" t="s">
        <v>4</v>
      </c>
      <c r="K67" s="6" t="s">
        <v>4</v>
      </c>
      <c r="L67" s="6" t="s">
        <v>4</v>
      </c>
      <c r="M67" s="7" t="s">
        <v>19</v>
      </c>
      <c r="N67" s="7" t="s">
        <v>19</v>
      </c>
      <c r="O67" s="7" t="s">
        <v>19</v>
      </c>
    </row>
    <row r="68" spans="1:15" x14ac:dyDescent="0.25">
      <c r="A68" s="1">
        <v>43785</v>
      </c>
      <c r="B68" s="2">
        <v>0.75</v>
      </c>
      <c r="C68" s="3">
        <f>IF(G68="","",IF(G68="VRIEZENVEEN"," ",(B68-(VLOOKUP(G68,Reistijd!B:D,3,FALSE)))))</f>
        <v>0.6875</v>
      </c>
      <c r="D68" t="s">
        <v>190</v>
      </c>
      <c r="E68" s="4" t="s">
        <v>51</v>
      </c>
      <c r="F68" t="s">
        <v>185</v>
      </c>
      <c r="G68" t="s">
        <v>186</v>
      </c>
      <c r="H68" s="6" t="s">
        <v>4</v>
      </c>
      <c r="I68" s="6" t="s">
        <v>4</v>
      </c>
      <c r="J68" s="6" t="s">
        <v>4</v>
      </c>
      <c r="K68" s="6" t="s">
        <v>4</v>
      </c>
      <c r="L68" s="6" t="s">
        <v>4</v>
      </c>
      <c r="M68" s="7" t="s">
        <v>19</v>
      </c>
      <c r="N68" s="7" t="s">
        <v>19</v>
      </c>
      <c r="O68" s="7" t="s">
        <v>19</v>
      </c>
    </row>
    <row r="69" spans="1:15" x14ac:dyDescent="0.25">
      <c r="A69" s="1">
        <v>43785</v>
      </c>
      <c r="B69" s="2">
        <v>0.75</v>
      </c>
      <c r="C69" s="3">
        <f>IF(G69="","",IF(G69="VRIEZENVEEN"," ",(B69-(VLOOKUP(G69,Reistijd!B:D,3,FALSE)))))</f>
        <v>0.69791666666666663</v>
      </c>
      <c r="D69" t="s">
        <v>147</v>
      </c>
      <c r="E69" s="4" t="s">
        <v>62</v>
      </c>
      <c r="F69" t="s">
        <v>94</v>
      </c>
      <c r="G69" t="s">
        <v>95</v>
      </c>
      <c r="H69" s="6" t="s">
        <v>4</v>
      </c>
      <c r="I69" s="6" t="s">
        <v>4</v>
      </c>
      <c r="J69" s="6" t="s">
        <v>4</v>
      </c>
      <c r="K69" s="6" t="s">
        <v>4</v>
      </c>
      <c r="L69" s="6" t="s">
        <v>4</v>
      </c>
      <c r="M69" s="7" t="s">
        <v>191</v>
      </c>
      <c r="N69" s="7" t="s">
        <v>192</v>
      </c>
      <c r="O69" s="7" t="s">
        <v>193</v>
      </c>
    </row>
    <row r="70" spans="1:15" ht="15.75" thickBot="1" x14ac:dyDescent="0.3">
      <c r="A70" s="20">
        <v>43785</v>
      </c>
      <c r="B70" s="23">
        <v>0.83333333333333337</v>
      </c>
      <c r="C70" s="23">
        <f>IF(G70="","",IF(G70="VRIEZENVEEN"," ",(B70-(VLOOKUP(G70,Reistijd!B:D,3,FALSE)))))</f>
        <v>0.75</v>
      </c>
      <c r="D70" s="21" t="s">
        <v>24</v>
      </c>
      <c r="E70" s="25" t="s">
        <v>23</v>
      </c>
      <c r="F70" s="22" t="s">
        <v>33</v>
      </c>
      <c r="G70" s="22" t="s">
        <v>34</v>
      </c>
      <c r="H70" s="26" t="s">
        <v>4</v>
      </c>
      <c r="I70" s="26" t="s">
        <v>4</v>
      </c>
      <c r="J70" s="26" t="s">
        <v>4</v>
      </c>
      <c r="K70" s="26" t="s">
        <v>4</v>
      </c>
      <c r="L70" s="26" t="s">
        <v>4</v>
      </c>
      <c r="M70" s="27" t="s">
        <v>194</v>
      </c>
      <c r="N70" s="27" t="s">
        <v>125</v>
      </c>
      <c r="O70" s="27" t="s">
        <v>195</v>
      </c>
    </row>
    <row r="71" spans="1:15" x14ac:dyDescent="0.25">
      <c r="A71" s="1"/>
      <c r="B71" s="2"/>
      <c r="C71" s="3"/>
      <c r="D71" s="16"/>
      <c r="E71" s="16"/>
      <c r="F71" s="17" t="s">
        <v>20</v>
      </c>
      <c r="G71" s="44" t="s">
        <v>196</v>
      </c>
      <c r="H71" s="17" t="s">
        <v>22</v>
      </c>
      <c r="I71" s="103" t="s">
        <v>197</v>
      </c>
      <c r="J71" s="111"/>
      <c r="K71" s="6"/>
      <c r="L71" s="6"/>
      <c r="M71" s="7"/>
      <c r="N71" s="7"/>
      <c r="O71" s="7"/>
    </row>
    <row r="72" spans="1:15" x14ac:dyDescent="0.25">
      <c r="A72" s="1">
        <v>43791</v>
      </c>
      <c r="B72" s="2">
        <v>0.79166666666666663</v>
      </c>
      <c r="C72" s="3" t="str">
        <f>IF(G72="","",IF(G72="VRIEZENVEEN"," ",(B72-(VLOOKUP(G72,[1]Reistijd!A:C,3,FALSE)))))</f>
        <v xml:space="preserve"> </v>
      </c>
      <c r="D72" s="4" t="s">
        <v>1</v>
      </c>
      <c r="E72" t="s">
        <v>137</v>
      </c>
      <c r="F72" t="s">
        <v>25</v>
      </c>
      <c r="G72" t="s">
        <v>26</v>
      </c>
      <c r="H72" s="5" t="s">
        <v>114</v>
      </c>
      <c r="I72" s="6" t="s">
        <v>198</v>
      </c>
      <c r="J72" s="6" t="s">
        <v>36</v>
      </c>
      <c r="K72" s="6" t="s">
        <v>199</v>
      </c>
      <c r="L72" s="6" t="s">
        <v>181</v>
      </c>
      <c r="M72" s="7" t="s">
        <v>4</v>
      </c>
      <c r="N72" s="7" t="s">
        <v>4</v>
      </c>
      <c r="O72" s="7" t="s">
        <v>4</v>
      </c>
    </row>
    <row r="73" spans="1:15" x14ac:dyDescent="0.25">
      <c r="A73" s="1">
        <v>43791</v>
      </c>
      <c r="B73" s="2">
        <v>0.79166666666666663</v>
      </c>
      <c r="C73" s="3" t="str">
        <f>IF(G73="","",IF(G73="VRIEZENVEEN"," ",(B73-(VLOOKUP(G73,[1]Reistijd!A:C,3,FALSE)))))</f>
        <v xml:space="preserve"> </v>
      </c>
      <c r="D73" s="4" t="s">
        <v>38</v>
      </c>
      <c r="E73" s="4" t="s">
        <v>62</v>
      </c>
      <c r="F73" t="s">
        <v>25</v>
      </c>
      <c r="G73" t="s">
        <v>26</v>
      </c>
      <c r="H73" s="6" t="s">
        <v>200</v>
      </c>
      <c r="I73" s="5" t="s">
        <v>132</v>
      </c>
      <c r="J73" s="6" t="s">
        <v>201</v>
      </c>
      <c r="K73" s="6" t="s">
        <v>202</v>
      </c>
      <c r="L73" s="6" t="s">
        <v>180</v>
      </c>
      <c r="M73" s="7" t="s">
        <v>4</v>
      </c>
      <c r="N73" s="7" t="s">
        <v>4</v>
      </c>
      <c r="O73" s="7" t="s">
        <v>4</v>
      </c>
    </row>
    <row r="74" spans="1:15" x14ac:dyDescent="0.25">
      <c r="A74" s="1">
        <v>43791</v>
      </c>
      <c r="B74" s="2">
        <v>0.86458333333333337</v>
      </c>
      <c r="C74" s="3" t="str">
        <f>IF(G74="","",IF(G74="VRIEZENVEEN"," ",(B74-(VLOOKUP(G74,[1]Reistijd!A:C,3,FALSE)))))</f>
        <v xml:space="preserve"> </v>
      </c>
      <c r="D74" s="4" t="s">
        <v>79</v>
      </c>
      <c r="E74" t="s">
        <v>203</v>
      </c>
      <c r="F74" t="s">
        <v>25</v>
      </c>
      <c r="G74" t="s">
        <v>26</v>
      </c>
      <c r="H74" s="6" t="s">
        <v>5</v>
      </c>
      <c r="I74" s="6" t="s">
        <v>151</v>
      </c>
      <c r="J74" s="6" t="s">
        <v>141</v>
      </c>
      <c r="K74" s="6" t="s">
        <v>154</v>
      </c>
      <c r="L74" s="6" t="s">
        <v>110</v>
      </c>
      <c r="M74" s="7" t="s">
        <v>4</v>
      </c>
      <c r="N74" s="7" t="s">
        <v>4</v>
      </c>
      <c r="O74" s="7" t="s">
        <v>4</v>
      </c>
    </row>
    <row r="75" spans="1:15" x14ac:dyDescent="0.25">
      <c r="A75" s="9">
        <v>43791</v>
      </c>
      <c r="B75" s="11">
        <v>0.86458333333333337</v>
      </c>
      <c r="C75" s="12" t="str">
        <f>IF(G75="","",IF(G75="VRIEZENVEEN"," ",(B75-(VLOOKUP(G75,[1]Reistijd!A:C,3,FALSE)))))</f>
        <v xml:space="preserve"> </v>
      </c>
      <c r="D75" s="13" t="s">
        <v>51</v>
      </c>
      <c r="E75" s="10" t="s">
        <v>204</v>
      </c>
      <c r="F75" s="10" t="s">
        <v>25</v>
      </c>
      <c r="G75" s="10" t="s">
        <v>26</v>
      </c>
      <c r="H75" s="14" t="s">
        <v>140</v>
      </c>
      <c r="I75" s="14" t="s">
        <v>139</v>
      </c>
      <c r="J75" s="14" t="s">
        <v>148</v>
      </c>
      <c r="K75" s="14" t="s">
        <v>14</v>
      </c>
      <c r="L75" s="14" t="s">
        <v>60</v>
      </c>
      <c r="M75" s="15" t="s">
        <v>4</v>
      </c>
      <c r="N75" s="15" t="s">
        <v>4</v>
      </c>
      <c r="O75" s="15" t="s">
        <v>4</v>
      </c>
    </row>
    <row r="76" spans="1:15" s="59" customFormat="1" x14ac:dyDescent="0.25">
      <c r="A76" s="91"/>
      <c r="B76" s="92"/>
      <c r="C76" s="93"/>
      <c r="D76" s="83"/>
      <c r="E76" s="94"/>
      <c r="F76" s="17" t="s">
        <v>20</v>
      </c>
      <c r="G76" s="44" t="s">
        <v>87</v>
      </c>
      <c r="H76" s="17" t="s">
        <v>22</v>
      </c>
      <c r="I76" s="103" t="s">
        <v>422</v>
      </c>
      <c r="J76" s="111"/>
      <c r="K76" s="95"/>
      <c r="L76" s="95"/>
      <c r="M76" s="96"/>
      <c r="N76" s="96"/>
      <c r="O76" s="96"/>
    </row>
    <row r="77" spans="1:15" x14ac:dyDescent="0.25">
      <c r="A77" s="1">
        <v>43792</v>
      </c>
      <c r="B77" s="2">
        <v>0.52083333333333337</v>
      </c>
      <c r="C77" s="3">
        <f>IF(G77="","",IF(G77="VRIEZENVEEN"," ",(B77-(VLOOKUP(G77,Reistijd!B:D,3,FALSE)))))</f>
        <v>0.46875000000000006</v>
      </c>
      <c r="D77" t="s">
        <v>205</v>
      </c>
      <c r="E77" s="4" t="s">
        <v>75</v>
      </c>
      <c r="F77" t="s">
        <v>63</v>
      </c>
      <c r="G77" t="s">
        <v>64</v>
      </c>
      <c r="H77" s="6" t="s">
        <v>4</v>
      </c>
      <c r="I77" s="6" t="s">
        <v>4</v>
      </c>
      <c r="J77" s="6" t="s">
        <v>4</v>
      </c>
      <c r="K77" s="6" t="s">
        <v>4</v>
      </c>
      <c r="L77" s="6" t="s">
        <v>4</v>
      </c>
      <c r="M77" s="7" t="s">
        <v>135</v>
      </c>
      <c r="N77" s="7" t="s">
        <v>206</v>
      </c>
      <c r="O77" s="7" t="s">
        <v>76</v>
      </c>
    </row>
    <row r="78" spans="1:15" x14ac:dyDescent="0.25">
      <c r="A78" s="1">
        <v>43792</v>
      </c>
      <c r="B78" s="2">
        <v>0.54166666666666663</v>
      </c>
      <c r="C78" s="3">
        <f>IF(G78="","",IF(G78="VRIEZENVEEN"," ",(B78-(VLOOKUP(G78,Reistijd!B:D,3,FALSE)))))</f>
        <v>0.40625</v>
      </c>
      <c r="D78" t="s">
        <v>207</v>
      </c>
      <c r="E78" s="4" t="s">
        <v>44</v>
      </c>
      <c r="F78" t="s">
        <v>208</v>
      </c>
      <c r="G78" t="s">
        <v>209</v>
      </c>
      <c r="H78" s="6" t="s">
        <v>4</v>
      </c>
      <c r="I78" s="6" t="s">
        <v>4</v>
      </c>
      <c r="J78" s="6" t="s">
        <v>4</v>
      </c>
      <c r="K78" s="6" t="s">
        <v>4</v>
      </c>
      <c r="L78" s="6" t="s">
        <v>4</v>
      </c>
      <c r="M78" s="7" t="s">
        <v>130</v>
      </c>
      <c r="N78" s="7" t="s">
        <v>183</v>
      </c>
      <c r="O78" s="7" t="s">
        <v>91</v>
      </c>
    </row>
    <row r="79" spans="1:15" x14ac:dyDescent="0.25">
      <c r="A79" s="1">
        <v>43792</v>
      </c>
      <c r="B79" s="2">
        <v>0.66666666666666663</v>
      </c>
      <c r="C79" s="3">
        <f>IF(G79="","",IF(G79="VRIEZENVEEN"," ",(B79-(VLOOKUP(G79,Reistijd!B:D,3,FALSE)))))</f>
        <v>0.57291666666666663</v>
      </c>
      <c r="D79" t="s">
        <v>210</v>
      </c>
      <c r="E79" s="4" t="s">
        <v>32</v>
      </c>
      <c r="F79" t="s">
        <v>211</v>
      </c>
      <c r="G79" t="s">
        <v>212</v>
      </c>
      <c r="H79" s="6" t="s">
        <v>4</v>
      </c>
      <c r="I79" s="6" t="s">
        <v>4</v>
      </c>
      <c r="J79" s="6" t="s">
        <v>4</v>
      </c>
      <c r="K79" s="6" t="s">
        <v>4</v>
      </c>
      <c r="L79" s="6" t="s">
        <v>4</v>
      </c>
      <c r="M79" s="7" t="s">
        <v>201</v>
      </c>
      <c r="N79" s="7" t="s">
        <v>36</v>
      </c>
      <c r="O79" s="7" t="s">
        <v>198</v>
      </c>
    </row>
    <row r="80" spans="1:15" x14ac:dyDescent="0.25">
      <c r="A80" s="1">
        <v>43792</v>
      </c>
      <c r="B80" s="2">
        <v>0.75</v>
      </c>
      <c r="C80" s="3">
        <f>IF(G80="","",IF(G80="VRIEZENVEEN"," ",(B80-(VLOOKUP(G80,Reistijd!B:D,3,FALSE)))))</f>
        <v>0.66666666666666663</v>
      </c>
      <c r="D80" t="s">
        <v>213</v>
      </c>
      <c r="E80" s="4" t="s">
        <v>69</v>
      </c>
      <c r="F80" t="s">
        <v>214</v>
      </c>
      <c r="G80" t="s">
        <v>215</v>
      </c>
      <c r="H80" s="6" t="s">
        <v>4</v>
      </c>
      <c r="I80" s="6" t="s">
        <v>4</v>
      </c>
      <c r="J80" s="6" t="s">
        <v>4</v>
      </c>
      <c r="K80" s="6" t="s">
        <v>4</v>
      </c>
      <c r="L80" s="6" t="s">
        <v>4</v>
      </c>
      <c r="M80" s="7" t="s">
        <v>73</v>
      </c>
      <c r="N80" s="7" t="s">
        <v>216</v>
      </c>
      <c r="O80" s="7" t="s">
        <v>72</v>
      </c>
    </row>
    <row r="81" spans="1:15" ht="15.75" thickBot="1" x14ac:dyDescent="0.3">
      <c r="A81" s="20">
        <v>43792</v>
      </c>
      <c r="B81" s="23">
        <v>0.77083333333333337</v>
      </c>
      <c r="C81" s="24"/>
      <c r="D81" s="36" t="s">
        <v>9</v>
      </c>
      <c r="E81" s="21" t="s">
        <v>217</v>
      </c>
      <c r="F81" s="22" t="s">
        <v>90</v>
      </c>
      <c r="G81" s="22" t="s">
        <v>26</v>
      </c>
      <c r="H81" s="90" t="s">
        <v>76</v>
      </c>
      <c r="I81" s="26" t="s">
        <v>96</v>
      </c>
      <c r="J81" s="26" t="s">
        <v>98</v>
      </c>
      <c r="K81" s="26" t="s">
        <v>92</v>
      </c>
      <c r="L81" s="26" t="s">
        <v>92</v>
      </c>
      <c r="M81" s="27" t="s">
        <v>4</v>
      </c>
      <c r="N81" s="27" t="s">
        <v>4</v>
      </c>
      <c r="O81" s="27" t="s">
        <v>4</v>
      </c>
    </row>
    <row r="82" spans="1:15" s="99" customFormat="1" ht="15.75" thickBot="1" x14ac:dyDescent="0.3">
      <c r="A82" s="1"/>
      <c r="B82" s="23"/>
      <c r="C82" s="24"/>
      <c r="D82" s="36"/>
      <c r="E82" s="21"/>
      <c r="F82" s="22"/>
      <c r="G82" s="22"/>
      <c r="H82" s="90"/>
      <c r="I82" s="26"/>
      <c r="J82" s="26"/>
      <c r="K82" s="26"/>
      <c r="L82" s="26"/>
      <c r="M82" s="27"/>
      <c r="N82" s="27"/>
      <c r="O82" s="27"/>
    </row>
    <row r="83" spans="1:15" ht="34.5" customHeight="1" thickBot="1" x14ac:dyDescent="0.3">
      <c r="A83" s="100">
        <v>43799</v>
      </c>
      <c r="B83" s="107" t="s">
        <v>428</v>
      </c>
      <c r="C83" s="108"/>
      <c r="D83" s="108"/>
      <c r="E83" s="108"/>
      <c r="F83" s="45"/>
      <c r="G83" s="45"/>
      <c r="H83" s="46" t="s">
        <v>4</v>
      </c>
      <c r="I83" s="46" t="s">
        <v>4</v>
      </c>
      <c r="J83" s="46" t="s">
        <v>4</v>
      </c>
      <c r="K83" s="46" t="s">
        <v>4</v>
      </c>
      <c r="L83" s="46" t="s">
        <v>4</v>
      </c>
      <c r="M83" s="47" t="s">
        <v>4</v>
      </c>
      <c r="N83" s="47" t="s">
        <v>4</v>
      </c>
      <c r="O83" s="47" t="s">
        <v>4</v>
      </c>
    </row>
    <row r="84" spans="1:15" x14ac:dyDescent="0.25">
      <c r="A84" s="41"/>
      <c r="B84" s="38"/>
      <c r="C84" s="3"/>
      <c r="F84" s="17" t="s">
        <v>20</v>
      </c>
      <c r="G84" s="18" t="s">
        <v>21</v>
      </c>
      <c r="H84" s="17" t="s">
        <v>22</v>
      </c>
      <c r="I84" s="103" t="s">
        <v>431</v>
      </c>
      <c r="J84" s="111"/>
      <c r="K84" s="6"/>
      <c r="L84" s="6"/>
      <c r="M84" s="7"/>
      <c r="N84" s="7"/>
      <c r="O84" s="7"/>
    </row>
    <row r="85" spans="1:15" x14ac:dyDescent="0.25">
      <c r="A85" s="1">
        <v>43805</v>
      </c>
      <c r="B85" s="2">
        <v>0.79166666666666663</v>
      </c>
      <c r="C85" s="3">
        <f>IF(G85="","",IF(G85="VRIEZENVEEN"," ",(B85-(VLOOKUP(G85,Reistijd!B:D,3,FALSE)))))</f>
        <v>0.73958333333333326</v>
      </c>
      <c r="D85" t="s">
        <v>169</v>
      </c>
      <c r="E85" s="4" t="s">
        <v>38</v>
      </c>
      <c r="F85" t="s">
        <v>2</v>
      </c>
      <c r="G85" t="s">
        <v>3</v>
      </c>
      <c r="H85" s="6" t="s">
        <v>4</v>
      </c>
      <c r="I85" s="6" t="s">
        <v>4</v>
      </c>
      <c r="J85" s="6" t="s">
        <v>4</v>
      </c>
      <c r="K85" s="6" t="s">
        <v>4</v>
      </c>
      <c r="L85" s="6" t="s">
        <v>4</v>
      </c>
      <c r="M85" s="7" t="s">
        <v>220</v>
      </c>
      <c r="N85" s="7" t="s">
        <v>40</v>
      </c>
      <c r="O85" s="7" t="s">
        <v>41</v>
      </c>
    </row>
    <row r="86" spans="1:15" x14ac:dyDescent="0.25">
      <c r="A86" s="1">
        <v>43805</v>
      </c>
      <c r="B86" s="2">
        <v>0.79166666666666663</v>
      </c>
      <c r="C86" s="3" t="str">
        <f>IF(G86="","",IF(G86="VRIEZENVEEN"," ",(B86-(VLOOKUP(G86,[1]Reistijd!A:C,3,FALSE)))))</f>
        <v xml:space="preserve"> </v>
      </c>
      <c r="D86" s="4" t="s">
        <v>69</v>
      </c>
      <c r="E86" t="s">
        <v>218</v>
      </c>
      <c r="F86" t="s">
        <v>90</v>
      </c>
      <c r="G86" t="s">
        <v>26</v>
      </c>
      <c r="H86" s="6" t="s">
        <v>59</v>
      </c>
      <c r="I86" s="6" t="s">
        <v>97</v>
      </c>
      <c r="J86" s="6" t="s">
        <v>4</v>
      </c>
      <c r="K86" s="6" t="s">
        <v>118</v>
      </c>
      <c r="L86" s="6" t="s">
        <v>177</v>
      </c>
      <c r="M86" s="7" t="s">
        <v>4</v>
      </c>
      <c r="N86" s="7" t="s">
        <v>4</v>
      </c>
      <c r="O86" s="7" t="s">
        <v>4</v>
      </c>
    </row>
    <row r="87" spans="1:15" x14ac:dyDescent="0.25">
      <c r="A87" s="1">
        <v>43805</v>
      </c>
      <c r="B87" s="2">
        <v>0.79166666666666663</v>
      </c>
      <c r="C87" s="3" t="str">
        <f>IF(G87="","",IF(G87="VRIEZENVEEN"," ",(B87-(VLOOKUP(G87,[1]Reistijd!A:C,3,FALSE)))))</f>
        <v xml:space="preserve"> </v>
      </c>
      <c r="D87" s="4" t="s">
        <v>62</v>
      </c>
      <c r="E87" t="s">
        <v>147</v>
      </c>
      <c r="F87" t="s">
        <v>90</v>
      </c>
      <c r="G87" t="s">
        <v>26</v>
      </c>
      <c r="H87" s="6" t="s">
        <v>158</v>
      </c>
      <c r="I87" s="6" t="s">
        <v>96</v>
      </c>
      <c r="J87" s="6" t="s">
        <v>4</v>
      </c>
      <c r="K87" s="6" t="s">
        <v>119</v>
      </c>
      <c r="L87" s="6" t="s">
        <v>219</v>
      </c>
      <c r="M87" s="7" t="s">
        <v>4</v>
      </c>
      <c r="N87" s="7" t="s">
        <v>4</v>
      </c>
      <c r="O87" s="7" t="s">
        <v>4</v>
      </c>
    </row>
    <row r="88" spans="1:15" x14ac:dyDescent="0.25">
      <c r="A88" s="1">
        <v>43805</v>
      </c>
      <c r="B88" s="2">
        <v>0.86458333333333337</v>
      </c>
      <c r="C88" s="3" t="str">
        <f>IF(G88="","",IF(G88="VRIEZENVEEN"," ",(B88-(VLOOKUP(G88,[1]Reistijd!A:C,3,FALSE)))))</f>
        <v xml:space="preserve"> </v>
      </c>
      <c r="D88" s="4" t="s">
        <v>55</v>
      </c>
      <c r="E88" t="s">
        <v>170</v>
      </c>
      <c r="F88" t="s">
        <v>90</v>
      </c>
      <c r="G88" t="s">
        <v>26</v>
      </c>
      <c r="H88" s="6" t="s">
        <v>102</v>
      </c>
      <c r="I88" s="6" t="s">
        <v>101</v>
      </c>
      <c r="J88" s="6" t="s">
        <v>4</v>
      </c>
      <c r="K88" s="6" t="s">
        <v>115</v>
      </c>
      <c r="L88" s="6" t="s">
        <v>21</v>
      </c>
      <c r="M88" s="7" t="s">
        <v>4</v>
      </c>
      <c r="N88" s="7" t="s">
        <v>4</v>
      </c>
      <c r="O88" s="7" t="s">
        <v>4</v>
      </c>
    </row>
    <row r="89" spans="1:15" x14ac:dyDescent="0.25">
      <c r="A89" s="91" t="s">
        <v>430</v>
      </c>
      <c r="B89" s="92">
        <v>0.86458333333333337</v>
      </c>
      <c r="C89" s="93" t="str">
        <f>IF(G89="","",IF(G89="VRIEZENVEEN"," ",(B89-(VLOOKUP(G89,[1]Reistijd!A:C,3,FALSE)))))</f>
        <v xml:space="preserve"> </v>
      </c>
      <c r="D89" s="83" t="s">
        <v>16</v>
      </c>
      <c r="E89" s="94" t="s">
        <v>187</v>
      </c>
      <c r="F89" s="94" t="s">
        <v>90</v>
      </c>
      <c r="G89" s="94" t="s">
        <v>26</v>
      </c>
      <c r="H89" s="91" t="s">
        <v>430</v>
      </c>
      <c r="I89" s="95" t="s">
        <v>4</v>
      </c>
      <c r="J89" s="95" t="s">
        <v>4</v>
      </c>
      <c r="K89" s="95" t="s">
        <v>153</v>
      </c>
      <c r="L89" s="95" t="s">
        <v>145</v>
      </c>
      <c r="M89" s="96" t="s">
        <v>4</v>
      </c>
      <c r="N89" s="96" t="s">
        <v>4</v>
      </c>
      <c r="O89" s="96" t="s">
        <v>4</v>
      </c>
    </row>
    <row r="90" spans="1:15" x14ac:dyDescent="0.25">
      <c r="A90" s="9">
        <v>43805</v>
      </c>
      <c r="B90" s="11">
        <v>0.875</v>
      </c>
      <c r="C90" s="12">
        <f>IF(G90="","",IF(G90="VRIEZENVEEN"," ",(B90-(VLOOKUP(G90,Reistijd!B:D,3,FALSE)))))</f>
        <v>0.79166666666666663</v>
      </c>
      <c r="D90" s="10" t="s">
        <v>174</v>
      </c>
      <c r="E90" s="97" t="s">
        <v>9</v>
      </c>
      <c r="F90" s="10" t="s">
        <v>175</v>
      </c>
      <c r="G90" s="10" t="s">
        <v>176</v>
      </c>
      <c r="H90" s="14" t="s">
        <v>4</v>
      </c>
      <c r="I90" s="14" t="s">
        <v>4</v>
      </c>
      <c r="J90" s="14" t="s">
        <v>4</v>
      </c>
      <c r="K90" s="14" t="s">
        <v>4</v>
      </c>
      <c r="L90" s="14" t="s">
        <v>4</v>
      </c>
      <c r="M90" s="15" t="s">
        <v>127</v>
      </c>
      <c r="N90" s="15" t="s">
        <v>118</v>
      </c>
      <c r="O90" s="15" t="s">
        <v>154</v>
      </c>
    </row>
    <row r="91" spans="1:15" x14ac:dyDescent="0.25">
      <c r="A91" s="1">
        <v>43806</v>
      </c>
      <c r="B91" s="2">
        <v>0.5</v>
      </c>
      <c r="C91" s="3">
        <f>IF(G91="","",IF(G91="VRIEZENVEEN"," ",(B91-(VLOOKUP(G91,Reistijd!B:D,3,FALSE)))))</f>
        <v>0.4375</v>
      </c>
      <c r="D91" t="s">
        <v>184</v>
      </c>
      <c r="E91" s="4" t="s">
        <v>1</v>
      </c>
      <c r="F91" t="s">
        <v>185</v>
      </c>
      <c r="G91" t="s">
        <v>186</v>
      </c>
      <c r="H91" s="6" t="s">
        <v>4</v>
      </c>
      <c r="I91" s="6" t="s">
        <v>4</v>
      </c>
      <c r="J91" s="6" t="s">
        <v>4</v>
      </c>
      <c r="K91" s="6" t="s">
        <v>4</v>
      </c>
      <c r="L91" s="6" t="s">
        <v>4</v>
      </c>
      <c r="M91" s="7" t="s">
        <v>4</v>
      </c>
      <c r="N91" s="7" t="s">
        <v>4</v>
      </c>
      <c r="O91" s="7" t="s">
        <v>4</v>
      </c>
    </row>
    <row r="92" spans="1:15" x14ac:dyDescent="0.25">
      <c r="A92" s="1">
        <v>43806</v>
      </c>
      <c r="B92" s="2">
        <v>0.41666666666666669</v>
      </c>
      <c r="C92" s="3">
        <f>IF(G92="","",IF(G92="VRIEZENVEEN"," ",(B92-(VLOOKUP(G92,Reistijd!B:D,3,FALSE)))))</f>
        <v>0.35416666666666669</v>
      </c>
      <c r="D92" s="16" t="s">
        <v>221</v>
      </c>
      <c r="E92" s="4" t="s">
        <v>23</v>
      </c>
      <c r="F92" t="s">
        <v>185</v>
      </c>
      <c r="G92" t="s">
        <v>186</v>
      </c>
      <c r="H92" s="6" t="s">
        <v>4</v>
      </c>
      <c r="I92" s="6" t="s">
        <v>4</v>
      </c>
      <c r="J92" s="6" t="s">
        <v>4</v>
      </c>
      <c r="K92" s="6" t="s">
        <v>4</v>
      </c>
      <c r="L92" s="6" t="s">
        <v>4</v>
      </c>
      <c r="M92" s="7" t="s">
        <v>126</v>
      </c>
      <c r="N92" s="7" t="s">
        <v>125</v>
      </c>
      <c r="O92" s="7" t="s">
        <v>195</v>
      </c>
    </row>
    <row r="93" spans="1:15" x14ac:dyDescent="0.25">
      <c r="A93" s="1">
        <v>43806</v>
      </c>
      <c r="B93" s="2">
        <v>0.54166666666666663</v>
      </c>
      <c r="C93" s="3">
        <f>IF(G93="","",IF(G93="VRIEZENVEEN"," ",(B93-(VLOOKUP(G93,Reistijd!B:D,3,FALSE)))))</f>
        <v>0.46874999999999994</v>
      </c>
      <c r="D93" t="s">
        <v>222</v>
      </c>
      <c r="E93" s="4" t="s">
        <v>32</v>
      </c>
      <c r="F93" t="s">
        <v>10</v>
      </c>
      <c r="G93" t="s">
        <v>138</v>
      </c>
      <c r="H93" s="6" t="s">
        <v>4</v>
      </c>
      <c r="I93" s="6" t="s">
        <v>4</v>
      </c>
      <c r="J93" s="6" t="s">
        <v>4</v>
      </c>
      <c r="K93" s="6" t="s">
        <v>4</v>
      </c>
      <c r="L93" s="6" t="s">
        <v>4</v>
      </c>
      <c r="M93" s="7" t="s">
        <v>35</v>
      </c>
      <c r="N93" s="7" t="s">
        <v>198</v>
      </c>
      <c r="O93" s="7" t="s">
        <v>112</v>
      </c>
    </row>
    <row r="94" spans="1:15" x14ac:dyDescent="0.25">
      <c r="A94" s="1">
        <v>43806</v>
      </c>
      <c r="B94" s="2">
        <v>0.59375</v>
      </c>
      <c r="C94" s="3">
        <f>IF(G94="","",IF(G94="VRIEZENVEEN"," ",(B94-(VLOOKUP(G94,Reistijd!B:D,3,FALSE)))))</f>
        <v>0.51041666666666663</v>
      </c>
      <c r="D94" t="s">
        <v>223</v>
      </c>
      <c r="E94" s="4" t="s">
        <v>79</v>
      </c>
      <c r="F94" t="s">
        <v>224</v>
      </c>
      <c r="G94" t="s">
        <v>225</v>
      </c>
      <c r="H94" s="6" t="s">
        <v>4</v>
      </c>
      <c r="I94" s="6" t="s">
        <v>4</v>
      </c>
      <c r="J94" s="6" t="s">
        <v>4</v>
      </c>
      <c r="K94" s="6" t="s">
        <v>4</v>
      </c>
      <c r="L94" s="6" t="s">
        <v>4</v>
      </c>
      <c r="M94" s="7" t="s">
        <v>106</v>
      </c>
      <c r="N94" s="7" t="s">
        <v>21</v>
      </c>
      <c r="O94" s="7" t="s">
        <v>132</v>
      </c>
    </row>
    <row r="95" spans="1:15" x14ac:dyDescent="0.25">
      <c r="A95" s="1">
        <v>43806</v>
      </c>
      <c r="B95" s="2">
        <v>0.66666666666666663</v>
      </c>
      <c r="C95" s="3">
        <f>IF(G95="","",IF(G95="VRIEZENVEEN"," ",(B95-(VLOOKUP(G95,Reistijd!B:D,3,FALSE)))))</f>
        <v>0.60416666666666663</v>
      </c>
      <c r="D95" t="s">
        <v>226</v>
      </c>
      <c r="E95" s="4" t="s">
        <v>75</v>
      </c>
      <c r="F95" t="s">
        <v>185</v>
      </c>
      <c r="G95" t="s">
        <v>186</v>
      </c>
      <c r="H95" s="6" t="s">
        <v>4</v>
      </c>
      <c r="I95" s="6" t="s">
        <v>4</v>
      </c>
      <c r="J95" s="6" t="s">
        <v>4</v>
      </c>
      <c r="K95" s="6" t="s">
        <v>4</v>
      </c>
      <c r="L95" s="6" t="s">
        <v>4</v>
      </c>
      <c r="M95" s="7" t="s">
        <v>134</v>
      </c>
      <c r="N95" s="7" t="s">
        <v>122</v>
      </c>
      <c r="O95" s="7" t="s">
        <v>227</v>
      </c>
    </row>
    <row r="96" spans="1:15" x14ac:dyDescent="0.25">
      <c r="A96" s="1">
        <v>43806</v>
      </c>
      <c r="B96" s="2">
        <v>0.75</v>
      </c>
      <c r="C96" s="3">
        <f>IF(G96="","",IF(G96="VRIEZENVEEN"," ",(B96-(VLOOKUP(G96,Reistijd!B:D,3,FALSE)))))</f>
        <v>0.625</v>
      </c>
      <c r="D96" t="s">
        <v>228</v>
      </c>
      <c r="E96" s="4" t="s">
        <v>44</v>
      </c>
      <c r="F96" t="s">
        <v>229</v>
      </c>
      <c r="G96" t="s">
        <v>230</v>
      </c>
      <c r="H96" s="6" t="s">
        <v>4</v>
      </c>
      <c r="I96" s="6" t="s">
        <v>4</v>
      </c>
      <c r="J96" s="6" t="s">
        <v>4</v>
      </c>
      <c r="K96" s="6" t="s">
        <v>4</v>
      </c>
      <c r="L96" s="6" t="s">
        <v>4</v>
      </c>
      <c r="M96" s="7" t="s">
        <v>231</v>
      </c>
      <c r="N96" s="7" t="s">
        <v>130</v>
      </c>
      <c r="O96" s="7" t="s">
        <v>232</v>
      </c>
    </row>
    <row r="97" spans="1:15" ht="15.75" thickBot="1" x14ac:dyDescent="0.3">
      <c r="A97" s="20">
        <v>43806</v>
      </c>
      <c r="B97" s="23">
        <v>0.86458333333333337</v>
      </c>
      <c r="C97" s="23">
        <f>IF(G97="","",IF(G97="VRIEZENVEEN"," ",(B97-(VLOOKUP(G97,Reistijd!B:D,3,FALSE)))))</f>
        <v>0.8125</v>
      </c>
      <c r="D97" s="22" t="s">
        <v>233</v>
      </c>
      <c r="E97" s="25" t="s">
        <v>51</v>
      </c>
      <c r="F97" s="22" t="s">
        <v>2</v>
      </c>
      <c r="G97" s="22" t="s">
        <v>3</v>
      </c>
      <c r="H97" s="26" t="s">
        <v>4</v>
      </c>
      <c r="I97" s="26" t="s">
        <v>4</v>
      </c>
      <c r="J97" s="26" t="s">
        <v>4</v>
      </c>
      <c r="K97" s="26" t="s">
        <v>4</v>
      </c>
      <c r="L97" s="26" t="s">
        <v>4</v>
      </c>
      <c r="M97" s="27" t="s">
        <v>19</v>
      </c>
      <c r="N97" s="27" t="s">
        <v>19</v>
      </c>
      <c r="O97" s="27" t="s">
        <v>19</v>
      </c>
    </row>
    <row r="98" spans="1:15" x14ac:dyDescent="0.25">
      <c r="A98" s="9">
        <v>43810</v>
      </c>
      <c r="B98" s="11">
        <v>0.8125</v>
      </c>
      <c r="C98" s="12">
        <f>IF(G98="","",IF(G98="VRIEZENVEEN"," ",(B98-(VLOOKUP(G98,Reistijd!B:D,3,FALSE)))))</f>
        <v>0.76041666666666663</v>
      </c>
      <c r="D98" s="10" t="s">
        <v>15</v>
      </c>
      <c r="E98" s="13" t="s">
        <v>16</v>
      </c>
      <c r="F98" s="10" t="s">
        <v>17</v>
      </c>
      <c r="G98" s="10" t="s">
        <v>18</v>
      </c>
      <c r="H98" s="48" t="s">
        <v>429</v>
      </c>
      <c r="I98" s="6" t="s">
        <v>4</v>
      </c>
      <c r="J98" s="14" t="s">
        <v>4</v>
      </c>
      <c r="K98" s="14" t="s">
        <v>4</v>
      </c>
      <c r="L98" s="14" t="s">
        <v>4</v>
      </c>
      <c r="M98" s="15" t="s">
        <v>19</v>
      </c>
      <c r="N98" s="15" t="s">
        <v>19</v>
      </c>
      <c r="O98" s="15" t="s">
        <v>19</v>
      </c>
    </row>
    <row r="99" spans="1:15" x14ac:dyDescent="0.25">
      <c r="A99" s="1"/>
      <c r="B99" s="2"/>
      <c r="C99" s="3"/>
      <c r="F99" s="17" t="s">
        <v>20</v>
      </c>
      <c r="G99" s="18" t="s">
        <v>160</v>
      </c>
      <c r="H99" s="17" t="s">
        <v>22</v>
      </c>
      <c r="I99" s="103" t="s">
        <v>145</v>
      </c>
      <c r="J99" s="111"/>
      <c r="K99" s="6"/>
      <c r="L99" s="6"/>
      <c r="M99" s="7"/>
      <c r="N99" s="7"/>
      <c r="O99" s="7"/>
    </row>
    <row r="100" spans="1:15" x14ac:dyDescent="0.25">
      <c r="A100" s="1">
        <v>43812</v>
      </c>
      <c r="B100" s="2">
        <v>0.79166666666666663</v>
      </c>
      <c r="C100" s="3" t="str">
        <f>IF(G100="","",IF(G100="VRIEZENVEEN"," ",(B100-(VLOOKUP(G100,[1]Reistijd!A:C,3,FALSE)))))</f>
        <v xml:space="preserve"> </v>
      </c>
      <c r="D100" s="4" t="s">
        <v>16</v>
      </c>
      <c r="E100" t="s">
        <v>15</v>
      </c>
      <c r="F100" t="s">
        <v>90</v>
      </c>
      <c r="G100" t="s">
        <v>26</v>
      </c>
      <c r="H100" s="6" t="s">
        <v>12</v>
      </c>
      <c r="I100" s="6" t="s">
        <v>231</v>
      </c>
      <c r="J100" s="6" t="s">
        <v>179</v>
      </c>
      <c r="K100" s="6" t="s">
        <v>83</v>
      </c>
      <c r="L100" s="6" t="s">
        <v>123</v>
      </c>
      <c r="M100" s="7" t="s">
        <v>4</v>
      </c>
      <c r="N100" s="7" t="s">
        <v>4</v>
      </c>
      <c r="O100" s="7" t="s">
        <v>4</v>
      </c>
    </row>
    <row r="101" spans="1:15" x14ac:dyDescent="0.25">
      <c r="A101" s="49">
        <v>43812</v>
      </c>
      <c r="B101" s="2">
        <v>0.79166666666666663</v>
      </c>
      <c r="C101" s="3">
        <f>IF(G101="","",IF(G101="VRIEZENVEEN"," ",(B101-(VLOOKUP(G101,Reistijd!B:D,3,FALSE)))))</f>
        <v>0.71875</v>
      </c>
      <c r="D101" t="s">
        <v>234</v>
      </c>
      <c r="E101" s="4" t="s">
        <v>69</v>
      </c>
      <c r="F101" t="s">
        <v>10</v>
      </c>
      <c r="G101" t="s">
        <v>138</v>
      </c>
      <c r="H101" s="6" t="s">
        <v>4</v>
      </c>
      <c r="I101" s="6" t="s">
        <v>4</v>
      </c>
      <c r="J101" s="6" t="s">
        <v>4</v>
      </c>
      <c r="K101" s="6" t="s">
        <v>4</v>
      </c>
      <c r="L101" s="6" t="s">
        <v>4</v>
      </c>
      <c r="M101" s="7" t="s">
        <v>72</v>
      </c>
      <c r="N101" s="7" t="s">
        <v>27</v>
      </c>
      <c r="O101" s="7" t="s">
        <v>28</v>
      </c>
    </row>
    <row r="102" spans="1:15" ht="15.75" thickBot="1" x14ac:dyDescent="0.3">
      <c r="A102" s="50">
        <v>43812</v>
      </c>
      <c r="B102" s="11">
        <v>0.86458333333333337</v>
      </c>
      <c r="C102" s="12" t="str">
        <f>IF(G102="","",IF(G102="VRIEZENVEEN"," ",(B102-(VLOOKUP(G102,[1]Reistijd!A:C,3,FALSE)))))</f>
        <v xml:space="preserve"> </v>
      </c>
      <c r="D102" s="13" t="s">
        <v>51</v>
      </c>
      <c r="E102" s="10" t="s">
        <v>235</v>
      </c>
      <c r="F102" s="10" t="s">
        <v>90</v>
      </c>
      <c r="G102" s="10" t="s">
        <v>26</v>
      </c>
      <c r="H102" s="14" t="s">
        <v>100</v>
      </c>
      <c r="I102" s="14" t="s">
        <v>160</v>
      </c>
      <c r="J102" s="26" t="s">
        <v>4</v>
      </c>
      <c r="K102" s="51" t="s">
        <v>143</v>
      </c>
      <c r="L102" s="14" t="s">
        <v>111</v>
      </c>
      <c r="M102" s="15" t="s">
        <v>4</v>
      </c>
      <c r="N102" s="15" t="s">
        <v>4</v>
      </c>
      <c r="O102" s="15" t="s">
        <v>4</v>
      </c>
    </row>
    <row r="103" spans="1:15" x14ac:dyDescent="0.25">
      <c r="A103" s="49"/>
      <c r="B103" s="2"/>
      <c r="C103" s="3"/>
      <c r="D103" s="16"/>
      <c r="F103" s="17" t="s">
        <v>20</v>
      </c>
      <c r="G103" s="18" t="s">
        <v>83</v>
      </c>
      <c r="H103" s="17" t="s">
        <v>22</v>
      </c>
      <c r="I103" s="103" t="s">
        <v>427</v>
      </c>
      <c r="J103" s="111"/>
      <c r="K103" s="52"/>
      <c r="L103" s="6"/>
      <c r="M103" s="7"/>
      <c r="N103" s="7"/>
      <c r="O103" s="7"/>
    </row>
    <row r="104" spans="1:15" x14ac:dyDescent="0.25">
      <c r="A104" s="1">
        <v>43813</v>
      </c>
      <c r="B104" s="2">
        <v>0.44791666666666669</v>
      </c>
      <c r="C104" s="3" t="str">
        <f>IF(G104="","",IF(G104="VRIEZENVEEN"," ",(B104-(VLOOKUP(G104,[1]Reistijd!A:C,3,FALSE)))))</f>
        <v xml:space="preserve"> </v>
      </c>
      <c r="D104" s="4" t="s">
        <v>62</v>
      </c>
      <c r="E104" t="s">
        <v>61</v>
      </c>
      <c r="F104" t="s">
        <v>90</v>
      </c>
      <c r="G104" t="s">
        <v>26</v>
      </c>
      <c r="H104" s="6" t="s">
        <v>113</v>
      </c>
      <c r="I104" s="6" t="s">
        <v>35</v>
      </c>
      <c r="J104" s="6" t="s">
        <v>201</v>
      </c>
      <c r="K104" s="6" t="s">
        <v>168</v>
      </c>
      <c r="L104" s="6" t="s">
        <v>109</v>
      </c>
      <c r="M104" s="7" t="s">
        <v>4</v>
      </c>
      <c r="N104" s="7" t="s">
        <v>4</v>
      </c>
      <c r="O104" s="7" t="s">
        <v>4</v>
      </c>
    </row>
    <row r="105" spans="1:15" x14ac:dyDescent="0.25">
      <c r="A105" s="1">
        <v>43813</v>
      </c>
      <c r="B105" s="2">
        <v>0.44791666666666669</v>
      </c>
      <c r="C105" s="3" t="str">
        <f>IF(G105="","",IF(G105="VRIEZENVEEN"," ",(B105-(VLOOKUP(G105,[1]Reistijd!A:C,3,FALSE)))))</f>
        <v xml:space="preserve"> </v>
      </c>
      <c r="D105" s="4" t="s">
        <v>38</v>
      </c>
      <c r="E105" t="s">
        <v>37</v>
      </c>
      <c r="F105" t="s">
        <v>90</v>
      </c>
      <c r="G105" t="s">
        <v>26</v>
      </c>
      <c r="H105" s="6" t="s">
        <v>112</v>
      </c>
      <c r="I105" s="6" t="s">
        <v>198</v>
      </c>
      <c r="J105" s="6" t="s">
        <v>36</v>
      </c>
      <c r="K105" s="6" t="s">
        <v>58</v>
      </c>
      <c r="L105" s="6" t="s">
        <v>156</v>
      </c>
      <c r="M105" s="7" t="s">
        <v>4</v>
      </c>
      <c r="N105" s="7" t="s">
        <v>4</v>
      </c>
      <c r="O105" s="7" t="s">
        <v>4</v>
      </c>
    </row>
    <row r="106" spans="1:15" x14ac:dyDescent="0.25">
      <c r="A106" s="1">
        <v>43813</v>
      </c>
      <c r="B106" s="2">
        <v>0.52083333333333337</v>
      </c>
      <c r="C106" s="3" t="str">
        <f>IF(G106="","",IF(G106="VRIEZENVEEN"," ",(B106-(VLOOKUP(G106,[1]Reistijd!A:C,3,FALSE)))))</f>
        <v xml:space="preserve"> </v>
      </c>
      <c r="D106" s="4" t="s">
        <v>32</v>
      </c>
      <c r="E106" t="s">
        <v>236</v>
      </c>
      <c r="F106" t="s">
        <v>90</v>
      </c>
      <c r="G106" t="s">
        <v>26</v>
      </c>
      <c r="H106" s="6" t="s">
        <v>6</v>
      </c>
      <c r="I106" s="6" t="s">
        <v>140</v>
      </c>
      <c r="J106" s="6" t="s">
        <v>193</v>
      </c>
      <c r="K106" s="5" t="s">
        <v>197</v>
      </c>
      <c r="L106" s="6" t="s">
        <v>219</v>
      </c>
      <c r="M106" s="7" t="s">
        <v>4</v>
      </c>
      <c r="N106" s="7" t="s">
        <v>4</v>
      </c>
      <c r="O106" s="7" t="s">
        <v>4</v>
      </c>
    </row>
    <row r="107" spans="1:15" x14ac:dyDescent="0.25">
      <c r="A107" s="1">
        <v>43813</v>
      </c>
      <c r="B107" s="2">
        <v>0.52083333333333337</v>
      </c>
      <c r="C107" s="3" t="str">
        <f>IF(G107="","",IF(G107="VRIEZENVEEN"," ",(B107-(VLOOKUP(G107,[1]Reistijd!A:C,3,FALSE)))))</f>
        <v xml:space="preserve"> </v>
      </c>
      <c r="D107" s="4" t="s">
        <v>75</v>
      </c>
      <c r="E107" t="s">
        <v>237</v>
      </c>
      <c r="F107" t="s">
        <v>90</v>
      </c>
      <c r="G107" t="s">
        <v>26</v>
      </c>
      <c r="H107" s="6" t="s">
        <v>151</v>
      </c>
      <c r="I107" s="6" t="s">
        <v>148</v>
      </c>
      <c r="J107" s="6" t="s">
        <v>141</v>
      </c>
      <c r="K107" s="6" t="s">
        <v>115</v>
      </c>
      <c r="L107" s="6" t="s">
        <v>21</v>
      </c>
      <c r="M107" s="7" t="s">
        <v>4</v>
      </c>
      <c r="N107" s="7" t="s">
        <v>4</v>
      </c>
      <c r="O107" s="7" t="s">
        <v>4</v>
      </c>
    </row>
    <row r="108" spans="1:15" x14ac:dyDescent="0.25">
      <c r="A108" s="1">
        <v>43813</v>
      </c>
      <c r="B108" s="2">
        <v>0.59375</v>
      </c>
      <c r="C108" s="3" t="str">
        <f>IF(G108="","",IF(G108="VRIEZENVEEN"," ",(B108-(VLOOKUP(G108,[1]Reistijd!A:C,3,FALSE)))))</f>
        <v xml:space="preserve"> </v>
      </c>
      <c r="D108" s="4" t="s">
        <v>1</v>
      </c>
      <c r="E108" t="s">
        <v>0</v>
      </c>
      <c r="F108" t="s">
        <v>90</v>
      </c>
      <c r="G108" t="s">
        <v>26</v>
      </c>
      <c r="H108" s="6" t="s">
        <v>77</v>
      </c>
      <c r="I108" s="6" t="s">
        <v>206</v>
      </c>
      <c r="J108" s="6" t="s">
        <v>227</v>
      </c>
      <c r="K108" s="5" t="s">
        <v>178</v>
      </c>
      <c r="L108" s="6" t="s">
        <v>149</v>
      </c>
      <c r="M108" s="7" t="s">
        <v>4</v>
      </c>
      <c r="N108" s="7" t="s">
        <v>4</v>
      </c>
      <c r="O108" s="7" t="s">
        <v>4</v>
      </c>
    </row>
    <row r="109" spans="1:15" x14ac:dyDescent="0.25">
      <c r="A109" s="1">
        <v>43813</v>
      </c>
      <c r="B109" s="2">
        <v>0.59375</v>
      </c>
      <c r="C109" s="3" t="str">
        <f>IF(G109="","",IF(G109="VRIEZENVEEN"," ",(B109-(VLOOKUP(G109,[1]Reistijd!A:C,3,FALSE)))))</f>
        <v xml:space="preserve"> </v>
      </c>
      <c r="D109" s="4" t="s">
        <v>23</v>
      </c>
      <c r="E109" s="16" t="s">
        <v>238</v>
      </c>
      <c r="F109" t="s">
        <v>90</v>
      </c>
      <c r="G109" t="s">
        <v>26</v>
      </c>
      <c r="H109" s="6" t="s">
        <v>28</v>
      </c>
      <c r="I109" s="6" t="s">
        <v>27</v>
      </c>
      <c r="J109" s="6" t="s">
        <v>4</v>
      </c>
      <c r="K109" s="6" t="s">
        <v>106</v>
      </c>
      <c r="L109" s="6" t="s">
        <v>132</v>
      </c>
      <c r="M109" s="7" t="s">
        <v>4</v>
      </c>
      <c r="N109" s="7" t="s">
        <v>4</v>
      </c>
      <c r="O109" s="7" t="s">
        <v>4</v>
      </c>
    </row>
    <row r="110" spans="1:15" x14ac:dyDescent="0.25">
      <c r="A110" s="1">
        <v>43813</v>
      </c>
      <c r="B110" s="2">
        <v>0.67708333333333337</v>
      </c>
      <c r="C110" s="3" t="str">
        <f>IF(G110="","",IF(G110="VRIEZENVEEN"," ",(B110-(VLOOKUP(G110,[1]Reistijd!A:C,3,FALSE)))))</f>
        <v xml:space="preserve"> </v>
      </c>
      <c r="D110" s="4" t="s">
        <v>44</v>
      </c>
      <c r="E110" t="s">
        <v>239</v>
      </c>
      <c r="F110" t="s">
        <v>90</v>
      </c>
      <c r="G110" t="s">
        <v>26</v>
      </c>
      <c r="H110" s="102" t="s">
        <v>168</v>
      </c>
      <c r="I110" s="6" t="s">
        <v>13</v>
      </c>
      <c r="J110" s="6" t="s">
        <v>109</v>
      </c>
      <c r="K110" s="6" t="s">
        <v>136</v>
      </c>
      <c r="L110" s="6" t="s">
        <v>30</v>
      </c>
      <c r="M110" s="7" t="s">
        <v>4</v>
      </c>
      <c r="N110" s="7" t="s">
        <v>4</v>
      </c>
      <c r="O110" s="7" t="s">
        <v>4</v>
      </c>
    </row>
    <row r="111" spans="1:15" x14ac:dyDescent="0.25">
      <c r="A111" s="1">
        <v>43813</v>
      </c>
      <c r="B111" s="2">
        <v>0.77083333333333337</v>
      </c>
      <c r="C111" s="3" t="str">
        <f>IF(G111="","",IF(G111="VRIEZENVEEN"," ",(B111-(VLOOKUP(G111,[1]Reistijd!A:C,3,FALSE)))))</f>
        <v xml:space="preserve"> </v>
      </c>
      <c r="D111" s="8" t="s">
        <v>9</v>
      </c>
      <c r="E111" t="s">
        <v>8</v>
      </c>
      <c r="F111" t="s">
        <v>90</v>
      </c>
      <c r="G111" t="s">
        <v>26</v>
      </c>
      <c r="H111" s="6" t="s">
        <v>231</v>
      </c>
      <c r="I111" s="102" t="s">
        <v>129</v>
      </c>
      <c r="J111" s="6" t="s">
        <v>130</v>
      </c>
      <c r="K111" s="6" t="s">
        <v>92</v>
      </c>
      <c r="L111" s="6" t="s">
        <v>92</v>
      </c>
      <c r="M111" s="7" t="s">
        <v>4</v>
      </c>
      <c r="N111" s="7" t="s">
        <v>4</v>
      </c>
      <c r="O111" s="7" t="s">
        <v>4</v>
      </c>
    </row>
    <row r="112" spans="1:15" x14ac:dyDescent="0.25">
      <c r="A112" s="1">
        <v>43813</v>
      </c>
      <c r="B112" s="2">
        <v>0.85416666666666663</v>
      </c>
      <c r="C112" s="3" t="str">
        <f>IF(G112="","",IF(G112="VRIEZENVEEN"," ",(B112-(VLOOKUP(G112,[1]Reistijd!A:C,3,FALSE)))))</f>
        <v xml:space="preserve"> </v>
      </c>
      <c r="D112" s="4" t="s">
        <v>55</v>
      </c>
      <c r="E112" t="s">
        <v>54</v>
      </c>
      <c r="F112" t="s">
        <v>90</v>
      </c>
      <c r="G112" t="s">
        <v>26</v>
      </c>
      <c r="H112" s="6" t="s">
        <v>13</v>
      </c>
      <c r="I112" s="6" t="s">
        <v>118</v>
      </c>
      <c r="J112" s="6" t="s">
        <v>4</v>
      </c>
      <c r="K112" s="6" t="s">
        <v>177</v>
      </c>
      <c r="L112" s="6" t="s">
        <v>14</v>
      </c>
      <c r="M112" s="7" t="s">
        <v>4</v>
      </c>
      <c r="N112" s="7" t="s">
        <v>4</v>
      </c>
      <c r="O112" s="7" t="s">
        <v>4</v>
      </c>
    </row>
    <row r="113" spans="1:15" ht="15.75" thickBot="1" x14ac:dyDescent="0.3">
      <c r="A113" s="20">
        <v>43813</v>
      </c>
      <c r="B113" s="23">
        <v>0.85416666666666663</v>
      </c>
      <c r="C113" s="24" t="str">
        <f>IF(G113="","",IF(G113="VRIEZENVEEN"," ",(B113-(VLOOKUP(G113,[1]Reistijd!A:C,3,FALSE)))))</f>
        <v xml:space="preserve"> </v>
      </c>
      <c r="D113" s="25" t="s">
        <v>79</v>
      </c>
      <c r="E113" s="22" t="s">
        <v>240</v>
      </c>
      <c r="F113" s="22" t="s">
        <v>90</v>
      </c>
      <c r="G113" s="22" t="s">
        <v>26</v>
      </c>
      <c r="H113" s="26" t="s">
        <v>127</v>
      </c>
      <c r="I113" s="26" t="s">
        <v>12</v>
      </c>
      <c r="J113" s="27" t="s">
        <v>4</v>
      </c>
      <c r="K113" s="26" t="s">
        <v>29</v>
      </c>
      <c r="L113" s="26" t="s">
        <v>202</v>
      </c>
      <c r="M113" s="27" t="s">
        <v>4</v>
      </c>
      <c r="N113" s="27" t="s">
        <v>4</v>
      </c>
      <c r="O113" s="27" t="s">
        <v>4</v>
      </c>
    </row>
    <row r="114" spans="1:15" x14ac:dyDescent="0.25">
      <c r="A114" s="1" t="s">
        <v>241</v>
      </c>
      <c r="B114" s="2">
        <v>0.77083333333333337</v>
      </c>
      <c r="C114" s="3">
        <f>IF(G114="","",IF(G114="VRIEZENVEEN"," ",(B114-(VLOOKUP(G114,Reistijd!B:D,3,FALSE)))))</f>
        <v>0.71875</v>
      </c>
      <c r="D114" s="16" t="s">
        <v>217</v>
      </c>
      <c r="E114" s="8" t="s">
        <v>9</v>
      </c>
      <c r="F114" t="s">
        <v>242</v>
      </c>
      <c r="G114" t="s">
        <v>243</v>
      </c>
      <c r="H114" s="6" t="s">
        <v>4</v>
      </c>
      <c r="I114" s="6" t="s">
        <v>4</v>
      </c>
      <c r="J114" s="6" t="s">
        <v>4</v>
      </c>
      <c r="K114" s="6" t="s">
        <v>4</v>
      </c>
      <c r="L114" s="6" t="s">
        <v>4</v>
      </c>
      <c r="M114" s="7" t="s">
        <v>219</v>
      </c>
      <c r="N114" s="7" t="s">
        <v>110</v>
      </c>
      <c r="O114" s="7" t="s">
        <v>109</v>
      </c>
    </row>
    <row r="115" spans="1:15" x14ac:dyDescent="0.25">
      <c r="A115" s="28" t="s">
        <v>244</v>
      </c>
      <c r="B115" s="28"/>
      <c r="C115" s="28"/>
      <c r="D115" s="10"/>
      <c r="E115" s="10"/>
      <c r="F115" s="10"/>
      <c r="G115" s="10"/>
      <c r="H115" s="14" t="s">
        <v>4</v>
      </c>
      <c r="I115" s="14" t="s">
        <v>4</v>
      </c>
      <c r="J115" s="14" t="s">
        <v>4</v>
      </c>
      <c r="K115" s="14" t="s">
        <v>4</v>
      </c>
      <c r="L115" s="14" t="s">
        <v>4</v>
      </c>
      <c r="M115" s="15" t="s">
        <v>4</v>
      </c>
      <c r="N115" s="15" t="s">
        <v>4</v>
      </c>
      <c r="O115" s="15" t="s">
        <v>4</v>
      </c>
    </row>
    <row r="116" spans="1:15" ht="15.75" thickBot="1" x14ac:dyDescent="0.3"/>
    <row r="117" spans="1:15" x14ac:dyDescent="0.25">
      <c r="D117" s="61" t="s">
        <v>404</v>
      </c>
      <c r="E117" s="62"/>
      <c r="F117" s="62"/>
      <c r="G117" s="63"/>
      <c r="H117" s="62"/>
      <c r="I117" s="63"/>
      <c r="J117" s="64" t="s">
        <v>405</v>
      </c>
      <c r="K117" s="64"/>
      <c r="L117" s="62"/>
      <c r="M117" s="65"/>
    </row>
    <row r="118" spans="1:15" x14ac:dyDescent="0.25">
      <c r="D118" s="66" t="s">
        <v>406</v>
      </c>
      <c r="E118" s="67"/>
      <c r="F118" s="67"/>
      <c r="G118" s="68"/>
      <c r="H118" s="67"/>
      <c r="I118" s="68"/>
      <c r="J118" s="98" t="s">
        <v>407</v>
      </c>
      <c r="K118" s="5"/>
      <c r="L118" s="67"/>
      <c r="M118" s="69"/>
    </row>
    <row r="119" spans="1:15" x14ac:dyDescent="0.25">
      <c r="D119" s="70" t="s">
        <v>408</v>
      </c>
      <c r="E119" s="67"/>
      <c r="F119" s="67"/>
      <c r="G119" s="68"/>
      <c r="H119" s="67"/>
      <c r="I119" s="68"/>
      <c r="J119" s="71" t="s">
        <v>409</v>
      </c>
      <c r="K119" s="5"/>
      <c r="L119" s="67"/>
      <c r="M119" s="69"/>
    </row>
    <row r="120" spans="1:15" x14ac:dyDescent="0.25">
      <c r="D120" s="66" t="s">
        <v>410</v>
      </c>
      <c r="E120" s="67"/>
      <c r="F120" s="67"/>
      <c r="G120" s="68"/>
      <c r="H120" s="67"/>
      <c r="I120" s="68"/>
      <c r="J120" s="67"/>
      <c r="K120" s="5"/>
      <c r="L120" s="72"/>
      <c r="M120" s="69"/>
    </row>
    <row r="121" spans="1:15" x14ac:dyDescent="0.25">
      <c r="D121" s="70" t="s">
        <v>411</v>
      </c>
      <c r="E121" s="72"/>
      <c r="F121" s="72"/>
      <c r="G121" s="73"/>
      <c r="H121" s="72"/>
      <c r="I121" s="68"/>
      <c r="J121" s="74" t="s">
        <v>412</v>
      </c>
      <c r="K121" s="5"/>
      <c r="L121" s="72"/>
      <c r="M121" s="69"/>
    </row>
    <row r="122" spans="1:15" x14ac:dyDescent="0.25">
      <c r="D122" s="70" t="s">
        <v>417</v>
      </c>
      <c r="E122" s="67"/>
      <c r="F122" s="67"/>
      <c r="G122" s="68"/>
      <c r="H122" s="67"/>
      <c r="I122" s="68"/>
      <c r="J122" s="74" t="s">
        <v>413</v>
      </c>
      <c r="K122" s="5"/>
      <c r="L122" s="67"/>
      <c r="M122" s="69"/>
    </row>
    <row r="123" spans="1:15" x14ac:dyDescent="0.25">
      <c r="D123" s="75" t="s">
        <v>418</v>
      </c>
      <c r="E123" s="72"/>
      <c r="F123" s="72"/>
      <c r="G123" s="73"/>
      <c r="H123" s="72"/>
      <c r="I123" s="68"/>
      <c r="J123" s="76" t="s">
        <v>414</v>
      </c>
      <c r="K123" s="5"/>
      <c r="L123" s="72"/>
      <c r="M123" s="69"/>
    </row>
    <row r="124" spans="1:15" ht="15.75" thickBot="1" x14ac:dyDescent="0.3">
      <c r="D124" s="77" t="s">
        <v>415</v>
      </c>
      <c r="E124" s="78"/>
      <c r="F124" s="78"/>
      <c r="G124" s="79"/>
      <c r="H124" s="78"/>
      <c r="I124" s="79"/>
      <c r="J124" s="80" t="s">
        <v>4</v>
      </c>
      <c r="K124" s="80" t="s">
        <v>4</v>
      </c>
      <c r="L124" s="80" t="s">
        <v>4</v>
      </c>
      <c r="M124" s="81" t="s">
        <v>4</v>
      </c>
    </row>
  </sheetData>
  <sheetProtection algorithmName="SHA-512" hashValue="SYkMS+uIMpEm3E8+SJSOCD/bs1UpA23NHHpImZXYDjtVzGtfbljN93fUT9lNiJWLFQerwoP6fu3bb5t4QHhmKg==" saltValue="H0DFFopKTBfLyxKN8cAjEw==" spinCount="100000" sheet="1" objects="1" scenarios="1"/>
  <mergeCells count="16">
    <mergeCell ref="B83:E83"/>
    <mergeCell ref="A27:D27"/>
    <mergeCell ref="I103:J103"/>
    <mergeCell ref="I56:J56"/>
    <mergeCell ref="I62:J62"/>
    <mergeCell ref="I71:J71"/>
    <mergeCell ref="I84:J84"/>
    <mergeCell ref="I99:J99"/>
    <mergeCell ref="I76:J76"/>
    <mergeCell ref="I48:J48"/>
    <mergeCell ref="I46:J46"/>
    <mergeCell ref="I6:J6"/>
    <mergeCell ref="I16:J16"/>
    <mergeCell ref="I29:J29"/>
    <mergeCell ref="I33:J33"/>
    <mergeCell ref="I36:J36"/>
  </mergeCells>
  <pageMargins left="0" right="0" top="0" bottom="0" header="0" footer="0"/>
  <pageSetup paperSize="8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056C-C629-4807-A63F-7EC78E91BC09}">
  <dimension ref="A1:D59"/>
  <sheetViews>
    <sheetView workbookViewId="0">
      <selection activeCell="C22" sqref="C1:C1048576"/>
    </sheetView>
  </sheetViews>
  <sheetFormatPr defaultRowHeight="15" x14ac:dyDescent="0.25"/>
  <cols>
    <col min="1" max="1" width="26.42578125" customWidth="1"/>
    <col min="2" max="2" width="19.85546875" customWidth="1"/>
    <col min="3" max="3" width="18.5703125" customWidth="1"/>
    <col min="4" max="4" width="13.85546875" customWidth="1"/>
  </cols>
  <sheetData>
    <row r="1" spans="1:4" x14ac:dyDescent="0.25">
      <c r="B1" s="53"/>
      <c r="C1" s="54" t="s">
        <v>245</v>
      </c>
      <c r="D1" s="55"/>
    </row>
    <row r="2" spans="1:4" x14ac:dyDescent="0.25">
      <c r="A2" s="19" t="s">
        <v>246</v>
      </c>
      <c r="B2" s="54" t="s">
        <v>247</v>
      </c>
      <c r="C2" s="54" t="s">
        <v>248</v>
      </c>
      <c r="D2" s="56" t="s">
        <v>249</v>
      </c>
    </row>
    <row r="3" spans="1:4" x14ac:dyDescent="0.25">
      <c r="A3" t="s">
        <v>250</v>
      </c>
      <c r="B3" s="53" t="s">
        <v>251</v>
      </c>
      <c r="C3" s="57" t="s">
        <v>252</v>
      </c>
      <c r="D3" s="55">
        <v>8.3333333333333329E-2</v>
      </c>
    </row>
    <row r="4" spans="1:4" x14ac:dyDescent="0.25">
      <c r="A4" t="s">
        <v>253</v>
      </c>
      <c r="B4" s="53" t="s">
        <v>254</v>
      </c>
      <c r="C4" s="53" t="s">
        <v>255</v>
      </c>
      <c r="D4" s="55">
        <v>4.1666666666666664E-2</v>
      </c>
    </row>
    <row r="5" spans="1:4" x14ac:dyDescent="0.25">
      <c r="A5" t="s">
        <v>256</v>
      </c>
      <c r="B5" s="53" t="s">
        <v>257</v>
      </c>
      <c r="C5" s="53" t="s">
        <v>258</v>
      </c>
      <c r="D5" s="55">
        <v>0.11458333333333333</v>
      </c>
    </row>
    <row r="6" spans="1:4" x14ac:dyDescent="0.25">
      <c r="A6" t="s">
        <v>259</v>
      </c>
      <c r="B6" s="53" t="s">
        <v>186</v>
      </c>
      <c r="C6" s="53" t="s">
        <v>260</v>
      </c>
      <c r="D6" s="55">
        <v>6.25E-2</v>
      </c>
    </row>
    <row r="7" spans="1:4" x14ac:dyDescent="0.25">
      <c r="A7" t="s">
        <v>261</v>
      </c>
      <c r="B7" s="53" t="s">
        <v>34</v>
      </c>
      <c r="C7" s="53" t="s">
        <v>262</v>
      </c>
      <c r="D7" s="55">
        <v>8.3333333333333329E-2</v>
      </c>
    </row>
    <row r="8" spans="1:4" x14ac:dyDescent="0.25">
      <c r="A8" t="s">
        <v>263</v>
      </c>
      <c r="B8" s="53" t="s">
        <v>264</v>
      </c>
      <c r="C8" s="53" t="s">
        <v>265</v>
      </c>
      <c r="D8" s="55">
        <v>8.3333333333333329E-2</v>
      </c>
    </row>
    <row r="9" spans="1:4" x14ac:dyDescent="0.25">
      <c r="A9" t="s">
        <v>266</v>
      </c>
      <c r="B9" s="53" t="s">
        <v>189</v>
      </c>
      <c r="C9" s="53" t="s">
        <v>267</v>
      </c>
      <c r="D9" s="55">
        <v>5.2083333333333336E-2</v>
      </c>
    </row>
    <row r="10" spans="1:4" x14ac:dyDescent="0.25">
      <c r="A10" t="s">
        <v>268</v>
      </c>
      <c r="B10" s="53" t="s">
        <v>225</v>
      </c>
      <c r="C10" s="53" t="s">
        <v>269</v>
      </c>
      <c r="D10" s="55">
        <v>8.3333333333333329E-2</v>
      </c>
    </row>
    <row r="11" spans="1:4" x14ac:dyDescent="0.25">
      <c r="A11" t="s">
        <v>270</v>
      </c>
      <c r="B11" s="53" t="s">
        <v>167</v>
      </c>
      <c r="C11" s="53" t="s">
        <v>271</v>
      </c>
      <c r="D11" s="55">
        <v>6.25E-2</v>
      </c>
    </row>
    <row r="12" spans="1:4" x14ac:dyDescent="0.25">
      <c r="A12" t="s">
        <v>272</v>
      </c>
      <c r="B12" s="53" t="s">
        <v>273</v>
      </c>
      <c r="C12" s="53" t="s">
        <v>274</v>
      </c>
      <c r="D12" s="55">
        <v>8.3333333333333329E-2</v>
      </c>
    </row>
    <row r="13" spans="1:4" x14ac:dyDescent="0.25">
      <c r="A13" t="s">
        <v>275</v>
      </c>
      <c r="B13" s="53" t="s">
        <v>215</v>
      </c>
      <c r="C13" s="53" t="s">
        <v>276</v>
      </c>
      <c r="D13" s="55">
        <v>8.3333333333333329E-2</v>
      </c>
    </row>
    <row r="14" spans="1:4" x14ac:dyDescent="0.25">
      <c r="A14" t="s">
        <v>277</v>
      </c>
      <c r="B14" s="53" t="s">
        <v>278</v>
      </c>
      <c r="C14" s="53" t="s">
        <v>279</v>
      </c>
      <c r="D14" s="55">
        <v>8.3333333333333329E-2</v>
      </c>
    </row>
    <row r="15" spans="1:4" x14ac:dyDescent="0.25">
      <c r="A15" t="s">
        <v>280</v>
      </c>
      <c r="B15" s="53" t="s">
        <v>173</v>
      </c>
      <c r="C15" s="53" t="s">
        <v>281</v>
      </c>
      <c r="D15" s="55">
        <v>6.25E-2</v>
      </c>
    </row>
    <row r="16" spans="1:4" x14ac:dyDescent="0.25">
      <c r="A16" t="s">
        <v>282</v>
      </c>
      <c r="B16" s="53" t="s">
        <v>283</v>
      </c>
      <c r="C16" s="53" t="s">
        <v>284</v>
      </c>
      <c r="D16" s="55">
        <v>5.2083333333333336E-2</v>
      </c>
    </row>
    <row r="17" spans="1:4" x14ac:dyDescent="0.25">
      <c r="A17" t="s">
        <v>285</v>
      </c>
      <c r="B17" s="53" t="s">
        <v>286</v>
      </c>
      <c r="C17" s="53" t="s">
        <v>287</v>
      </c>
      <c r="D17" s="55">
        <v>8.3333333333333329E-2</v>
      </c>
    </row>
    <row r="18" spans="1:4" x14ac:dyDescent="0.25">
      <c r="A18" t="s">
        <v>288</v>
      </c>
      <c r="B18" s="53" t="s">
        <v>18</v>
      </c>
      <c r="C18" s="53" t="s">
        <v>289</v>
      </c>
      <c r="D18" s="55">
        <v>5.2083333333333336E-2</v>
      </c>
    </row>
    <row r="19" spans="1:4" x14ac:dyDescent="0.25">
      <c r="A19" t="s">
        <v>290</v>
      </c>
      <c r="B19" s="53" t="s">
        <v>291</v>
      </c>
      <c r="C19" s="53" t="s">
        <v>292</v>
      </c>
      <c r="D19" s="55">
        <v>7.2916666666666671E-2</v>
      </c>
    </row>
    <row r="20" spans="1:4" x14ac:dyDescent="0.25">
      <c r="A20" t="s">
        <v>293</v>
      </c>
      <c r="B20" s="53" t="s">
        <v>294</v>
      </c>
      <c r="C20" s="53" t="s">
        <v>295</v>
      </c>
      <c r="D20" s="55">
        <v>6.25E-2</v>
      </c>
    </row>
    <row r="21" spans="1:4" x14ac:dyDescent="0.25">
      <c r="A21" t="s">
        <v>296</v>
      </c>
      <c r="B21" s="53" t="s">
        <v>297</v>
      </c>
      <c r="C21" s="53" t="s">
        <v>298</v>
      </c>
      <c r="D21" s="55">
        <v>5.2083333333333336E-2</v>
      </c>
    </row>
    <row r="22" spans="1:4" x14ac:dyDescent="0.25">
      <c r="A22" t="s">
        <v>299</v>
      </c>
      <c r="B22" s="53" t="s">
        <v>164</v>
      </c>
      <c r="C22" s="53" t="s">
        <v>300</v>
      </c>
      <c r="D22" s="55">
        <v>8.3333333333333329E-2</v>
      </c>
    </row>
    <row r="23" spans="1:4" x14ac:dyDescent="0.25">
      <c r="A23" t="s">
        <v>301</v>
      </c>
      <c r="B23" s="53" t="s">
        <v>64</v>
      </c>
      <c r="C23" s="53" t="s">
        <v>302</v>
      </c>
      <c r="D23" s="55">
        <v>5.2083333333333336E-2</v>
      </c>
    </row>
    <row r="24" spans="1:4" x14ac:dyDescent="0.25">
      <c r="A24" t="s">
        <v>303</v>
      </c>
      <c r="B24" s="53" t="s">
        <v>304</v>
      </c>
      <c r="C24" s="53" t="s">
        <v>305</v>
      </c>
      <c r="D24" s="55">
        <v>6.25E-2</v>
      </c>
    </row>
    <row r="25" spans="1:4" x14ac:dyDescent="0.25">
      <c r="A25" t="s">
        <v>306</v>
      </c>
      <c r="B25" s="53" t="s">
        <v>307</v>
      </c>
      <c r="C25" s="53" t="s">
        <v>308</v>
      </c>
      <c r="D25" s="55">
        <v>8.3333333333333329E-2</v>
      </c>
    </row>
    <row r="26" spans="1:4" x14ac:dyDescent="0.25">
      <c r="A26" t="s">
        <v>309</v>
      </c>
      <c r="B26" s="53" t="s">
        <v>95</v>
      </c>
      <c r="C26" s="53" t="s">
        <v>310</v>
      </c>
      <c r="D26" s="55">
        <v>5.2083333333333336E-2</v>
      </c>
    </row>
    <row r="27" spans="1:4" x14ac:dyDescent="0.25">
      <c r="A27" t="s">
        <v>311</v>
      </c>
      <c r="B27" s="53" t="s">
        <v>57</v>
      </c>
      <c r="C27" s="53" t="s">
        <v>312</v>
      </c>
      <c r="D27" s="55">
        <v>6.25E-2</v>
      </c>
    </row>
    <row r="28" spans="1:4" x14ac:dyDescent="0.25">
      <c r="A28" t="s">
        <v>313</v>
      </c>
      <c r="B28" s="53" t="s">
        <v>3</v>
      </c>
      <c r="C28" s="53" t="s">
        <v>314</v>
      </c>
      <c r="D28" s="55">
        <v>5.2083333333333336E-2</v>
      </c>
    </row>
    <row r="29" spans="1:4" x14ac:dyDescent="0.25">
      <c r="A29" t="s">
        <v>315</v>
      </c>
      <c r="B29" s="53" t="s">
        <v>230</v>
      </c>
      <c r="C29" s="53" t="s">
        <v>316</v>
      </c>
      <c r="D29" s="55">
        <v>0.125</v>
      </c>
    </row>
    <row r="30" spans="1:4" x14ac:dyDescent="0.25">
      <c r="A30" t="s">
        <v>317</v>
      </c>
      <c r="B30" s="53" t="s">
        <v>243</v>
      </c>
      <c r="C30" s="53" t="s">
        <v>318</v>
      </c>
      <c r="D30" s="55">
        <v>5.2083333333333336E-2</v>
      </c>
    </row>
    <row r="31" spans="1:4" x14ac:dyDescent="0.25">
      <c r="A31" t="s">
        <v>319</v>
      </c>
      <c r="B31" s="53" t="s">
        <v>320</v>
      </c>
      <c r="C31" s="53" t="s">
        <v>321</v>
      </c>
      <c r="D31" s="55">
        <v>7.2916666666666671E-2</v>
      </c>
    </row>
    <row r="32" spans="1:4" x14ac:dyDescent="0.25">
      <c r="A32" t="s">
        <v>322</v>
      </c>
      <c r="B32" s="53" t="s">
        <v>81</v>
      </c>
      <c r="C32" s="53" t="s">
        <v>323</v>
      </c>
      <c r="D32" s="55">
        <v>8.3333333333333329E-2</v>
      </c>
    </row>
    <row r="33" spans="1:4" x14ac:dyDescent="0.25">
      <c r="A33" t="s">
        <v>324</v>
      </c>
      <c r="B33" s="53" t="s">
        <v>325</v>
      </c>
      <c r="C33" s="53" t="s">
        <v>326</v>
      </c>
      <c r="D33" s="55">
        <v>8.3333333333333329E-2</v>
      </c>
    </row>
    <row r="34" spans="1:4" x14ac:dyDescent="0.25">
      <c r="A34" t="s">
        <v>327</v>
      </c>
      <c r="B34" s="53" t="s">
        <v>26</v>
      </c>
      <c r="C34" s="53" t="s">
        <v>328</v>
      </c>
      <c r="D34" s="55">
        <v>3.125E-2</v>
      </c>
    </row>
    <row r="35" spans="1:4" x14ac:dyDescent="0.25">
      <c r="A35" t="s">
        <v>329</v>
      </c>
      <c r="B35" s="53" t="s">
        <v>330</v>
      </c>
      <c r="C35" s="53" t="s">
        <v>331</v>
      </c>
      <c r="D35" s="55">
        <v>4.1666666666666664E-2</v>
      </c>
    </row>
    <row r="36" spans="1:4" x14ac:dyDescent="0.25">
      <c r="A36" t="s">
        <v>332</v>
      </c>
      <c r="B36" s="53" t="s">
        <v>176</v>
      </c>
      <c r="C36" s="53" t="s">
        <v>333</v>
      </c>
      <c r="D36" s="55">
        <v>8.3333333333333329E-2</v>
      </c>
    </row>
    <row r="37" spans="1:4" x14ac:dyDescent="0.25">
      <c r="A37" t="s">
        <v>334</v>
      </c>
      <c r="B37" s="53" t="s">
        <v>335</v>
      </c>
      <c r="C37" s="53" t="s">
        <v>336</v>
      </c>
      <c r="D37" s="55">
        <v>0.13541666666666666</v>
      </c>
    </row>
    <row r="38" spans="1:4" x14ac:dyDescent="0.25">
      <c r="A38" t="s">
        <v>337</v>
      </c>
      <c r="B38" s="53" t="s">
        <v>338</v>
      </c>
      <c r="C38" s="53" t="s">
        <v>339</v>
      </c>
      <c r="D38" s="55">
        <v>4.1666666666666664E-2</v>
      </c>
    </row>
    <row r="39" spans="1:4" x14ac:dyDescent="0.25">
      <c r="A39" t="s">
        <v>340</v>
      </c>
      <c r="B39" s="53" t="s">
        <v>212</v>
      </c>
      <c r="C39" s="53" t="s">
        <v>341</v>
      </c>
      <c r="D39" s="55">
        <v>9.375E-2</v>
      </c>
    </row>
    <row r="40" spans="1:4" x14ac:dyDescent="0.25">
      <c r="A40" t="s">
        <v>342</v>
      </c>
      <c r="B40" s="53" t="s">
        <v>343</v>
      </c>
      <c r="C40" s="53" t="s">
        <v>344</v>
      </c>
      <c r="D40" s="55">
        <v>9.375E-2</v>
      </c>
    </row>
    <row r="41" spans="1:4" x14ac:dyDescent="0.25">
      <c r="A41" t="s">
        <v>345</v>
      </c>
      <c r="B41" s="53" t="s">
        <v>53</v>
      </c>
      <c r="C41" s="53" t="s">
        <v>346</v>
      </c>
      <c r="D41" s="55">
        <v>7.2916666666666671E-2</v>
      </c>
    </row>
    <row r="42" spans="1:4" x14ac:dyDescent="0.25">
      <c r="A42" t="s">
        <v>347</v>
      </c>
      <c r="B42" s="53" t="s">
        <v>138</v>
      </c>
      <c r="C42" s="53" t="s">
        <v>348</v>
      </c>
      <c r="D42" s="55">
        <v>7.2916666666666671E-2</v>
      </c>
    </row>
    <row r="43" spans="1:4" x14ac:dyDescent="0.25">
      <c r="B43" s="53" t="str">
        <f>UPPER(C43)</f>
        <v/>
      </c>
      <c r="C43" s="53"/>
      <c r="D43" s="55"/>
    </row>
    <row r="44" spans="1:4" x14ac:dyDescent="0.25">
      <c r="B44" s="53" t="s">
        <v>349</v>
      </c>
      <c r="C44" s="53" t="s">
        <v>350</v>
      </c>
      <c r="D44" s="55">
        <v>0.125</v>
      </c>
    </row>
    <row r="45" spans="1:4" x14ac:dyDescent="0.25">
      <c r="A45" t="s">
        <v>351</v>
      </c>
      <c r="B45" s="53" t="s">
        <v>352</v>
      </c>
      <c r="C45" s="53" t="s">
        <v>353</v>
      </c>
      <c r="D45" s="55">
        <v>0.125</v>
      </c>
    </row>
    <row r="46" spans="1:4" x14ac:dyDescent="0.25">
      <c r="A46" t="s">
        <v>354</v>
      </c>
      <c r="B46" s="53" t="s">
        <v>355</v>
      </c>
      <c r="C46" s="53" t="s">
        <v>356</v>
      </c>
      <c r="D46" s="55">
        <v>0.10416666666666667</v>
      </c>
    </row>
    <row r="47" spans="1:4" x14ac:dyDescent="0.25">
      <c r="A47" t="s">
        <v>357</v>
      </c>
      <c r="B47" s="53" t="s">
        <v>358</v>
      </c>
      <c r="C47" s="53" t="s">
        <v>359</v>
      </c>
      <c r="D47" s="55">
        <v>9.375E-2</v>
      </c>
    </row>
    <row r="48" spans="1:4" x14ac:dyDescent="0.25">
      <c r="A48" t="s">
        <v>360</v>
      </c>
      <c r="B48" s="53" t="s">
        <v>361</v>
      </c>
      <c r="C48" s="53" t="s">
        <v>362</v>
      </c>
      <c r="D48" s="55">
        <v>0.10416666666666667</v>
      </c>
    </row>
    <row r="49" spans="1:4" x14ac:dyDescent="0.25">
      <c r="A49" t="s">
        <v>363</v>
      </c>
      <c r="B49" s="53" t="s">
        <v>364</v>
      </c>
      <c r="C49" s="53" t="s">
        <v>365</v>
      </c>
      <c r="D49" s="55">
        <v>9.375E-2</v>
      </c>
    </row>
    <row r="50" spans="1:4" x14ac:dyDescent="0.25">
      <c r="A50" t="s">
        <v>366</v>
      </c>
      <c r="B50" s="53" t="s">
        <v>367</v>
      </c>
      <c r="C50" s="53" t="s">
        <v>368</v>
      </c>
      <c r="D50" s="55">
        <v>9.375E-2</v>
      </c>
    </row>
    <row r="51" spans="1:4" x14ac:dyDescent="0.25">
      <c r="A51" t="s">
        <v>369</v>
      </c>
      <c r="B51" s="53" t="s">
        <v>370</v>
      </c>
      <c r="C51" s="53" t="s">
        <v>371</v>
      </c>
      <c r="D51" s="55">
        <v>0.125</v>
      </c>
    </row>
    <row r="52" spans="1:4" x14ac:dyDescent="0.25">
      <c r="A52" t="s">
        <v>372</v>
      </c>
      <c r="B52" s="53" t="s">
        <v>373</v>
      </c>
      <c r="C52" s="53" t="s">
        <v>374</v>
      </c>
      <c r="D52" s="55">
        <v>0.11458333333333333</v>
      </c>
    </row>
    <row r="53" spans="1:4" x14ac:dyDescent="0.25">
      <c r="A53" t="s">
        <v>375</v>
      </c>
      <c r="B53" s="53" t="s">
        <v>46</v>
      </c>
      <c r="C53" s="53" t="s">
        <v>376</v>
      </c>
      <c r="D53" s="55">
        <v>0.125</v>
      </c>
    </row>
    <row r="54" spans="1:4" x14ac:dyDescent="0.25">
      <c r="A54" t="s">
        <v>377</v>
      </c>
      <c r="B54" s="53" t="s">
        <v>378</v>
      </c>
      <c r="C54" s="53" t="s">
        <v>379</v>
      </c>
      <c r="D54" s="55">
        <v>0.125</v>
      </c>
    </row>
    <row r="55" spans="1:4" x14ac:dyDescent="0.25">
      <c r="A55" t="s">
        <v>380</v>
      </c>
      <c r="B55" s="53" t="s">
        <v>381</v>
      </c>
      <c r="C55" s="53" t="s">
        <v>382</v>
      </c>
      <c r="D55" s="55">
        <v>0.125</v>
      </c>
    </row>
    <row r="56" spans="1:4" x14ac:dyDescent="0.25">
      <c r="A56" t="s">
        <v>383</v>
      </c>
      <c r="B56" s="53" t="s">
        <v>138</v>
      </c>
      <c r="C56" s="53" t="s">
        <v>348</v>
      </c>
      <c r="D56" s="55">
        <v>7.2916666666666671E-2</v>
      </c>
    </row>
    <row r="57" spans="1:4" x14ac:dyDescent="0.25">
      <c r="A57" t="s">
        <v>384</v>
      </c>
      <c r="B57" s="53" t="s">
        <v>385</v>
      </c>
      <c r="C57" s="53" t="s">
        <v>386</v>
      </c>
      <c r="D57" s="55">
        <v>0.10416666666666667</v>
      </c>
    </row>
    <row r="58" spans="1:4" x14ac:dyDescent="0.25">
      <c r="A58" t="s">
        <v>387</v>
      </c>
      <c r="B58" t="s">
        <v>209</v>
      </c>
      <c r="C58" s="53"/>
      <c r="D58" s="58">
        <v>0.13541666666666666</v>
      </c>
    </row>
    <row r="59" spans="1:4" x14ac:dyDescent="0.25">
      <c r="A59" t="s">
        <v>388</v>
      </c>
      <c r="B59" t="s">
        <v>389</v>
      </c>
      <c r="C59" s="53"/>
      <c r="D59" s="58">
        <v>9.375E-2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Reistijd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</dc:creator>
  <cp:lastModifiedBy>Tim</cp:lastModifiedBy>
  <cp:lastPrinted>2019-10-04T07:40:49Z</cp:lastPrinted>
  <dcterms:created xsi:type="dcterms:W3CDTF">2019-10-03T21:07:44Z</dcterms:created>
  <dcterms:modified xsi:type="dcterms:W3CDTF">2019-10-06T17:11:39Z</dcterms:modified>
</cp:coreProperties>
</file>